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3680" windowHeight="7725"/>
  </bookViews>
  <sheets>
    <sheet name="2014 Methodology" sheetId="11" r:id="rId1"/>
    <sheet name="2014 Retirement Systems" sheetId="8" r:id="rId2"/>
    <sheet name="2014 Net Amortization" sheetId="9" r:id="rId3"/>
    <sheet name="StateHistoricalInfo(2014-2003)" sheetId="7" r:id="rId4"/>
    <sheet name="2003-2013 Methodology" sheetId="5" r:id="rId5"/>
    <sheet name="2003-2013 Definitions" sheetId="10" r:id="rId6"/>
    <sheet name="2013 Retirement Systems" sheetId="3" r:id="rId7"/>
  </sheets>
  <calcPr calcId="145621"/>
</workbook>
</file>

<file path=xl/calcChain.xml><?xml version="1.0" encoding="utf-8"?>
<calcChain xmlns="http://schemas.openxmlformats.org/spreadsheetml/2006/main">
  <c r="F58" i="7" l="1"/>
  <c r="F57" i="7"/>
  <c r="F56" i="7"/>
  <c r="F54" i="7"/>
  <c r="F53" i="7"/>
  <c r="F52" i="7"/>
  <c r="F50" i="7"/>
  <c r="F49" i="7"/>
  <c r="F48" i="7"/>
  <c r="F46" i="7"/>
  <c r="F45" i="7"/>
  <c r="F44" i="7"/>
  <c r="G44" i="7" s="1"/>
  <c r="F42" i="7"/>
  <c r="F41" i="7"/>
  <c r="F40" i="7"/>
  <c r="F38" i="7"/>
  <c r="F37" i="7"/>
  <c r="F36" i="7"/>
  <c r="F34" i="7"/>
  <c r="F33" i="7"/>
  <c r="F32" i="7"/>
  <c r="F30" i="7"/>
  <c r="F29" i="7"/>
  <c r="F28" i="7"/>
  <c r="G28" i="7" s="1"/>
  <c r="F26" i="7"/>
  <c r="F25" i="7"/>
  <c r="G25" i="7" s="1"/>
  <c r="F24" i="7"/>
  <c r="F22" i="7"/>
  <c r="F21" i="7"/>
  <c r="G21" i="7" s="1"/>
  <c r="F20" i="7"/>
  <c r="F18" i="7"/>
  <c r="F17" i="7"/>
  <c r="G17" i="7" s="1"/>
  <c r="F16" i="7"/>
  <c r="F14" i="7"/>
  <c r="F13" i="7"/>
  <c r="G13" i="7" s="1"/>
  <c r="F12" i="7"/>
  <c r="G12" i="7" s="1"/>
  <c r="F10" i="7"/>
  <c r="F55" i="7"/>
  <c r="F51" i="7"/>
  <c r="F47" i="7"/>
  <c r="F43" i="7"/>
  <c r="F39" i="7"/>
  <c r="F35" i="7"/>
  <c r="F31" i="7"/>
  <c r="F27" i="7"/>
  <c r="F23" i="7"/>
  <c r="F19" i="7"/>
  <c r="F15" i="7"/>
  <c r="F11" i="7"/>
  <c r="G11" i="7" l="1"/>
  <c r="H11" i="7"/>
  <c r="G15" i="7"/>
  <c r="G19" i="7"/>
  <c r="G23" i="7"/>
  <c r="G27" i="7"/>
  <c r="H27" i="7"/>
  <c r="G31" i="7"/>
  <c r="G35" i="7"/>
  <c r="H35" i="7"/>
  <c r="G39" i="7"/>
  <c r="G43" i="7"/>
  <c r="H43" i="7"/>
  <c r="G47" i="7"/>
  <c r="G51" i="7"/>
  <c r="G55" i="7"/>
  <c r="C59" i="7"/>
  <c r="H12" i="7"/>
  <c r="H24" i="7"/>
  <c r="H28" i="7"/>
  <c r="H32" i="7"/>
  <c r="H44" i="7"/>
  <c r="H48" i="7"/>
  <c r="H56" i="7"/>
  <c r="G20" i="7"/>
  <c r="G36" i="7"/>
  <c r="G52" i="7"/>
  <c r="D59" i="7"/>
  <c r="F59" i="7" s="1"/>
  <c r="G59" i="7" s="1"/>
  <c r="G29" i="7"/>
  <c r="H29" i="7"/>
  <c r="G33" i="7"/>
  <c r="H33" i="7"/>
  <c r="G37" i="7"/>
  <c r="H37" i="7"/>
  <c r="G41" i="7"/>
  <c r="H41" i="7"/>
  <c r="G45" i="7"/>
  <c r="H45" i="7"/>
  <c r="G49" i="7"/>
  <c r="H49" i="7"/>
  <c r="G53" i="7"/>
  <c r="H53" i="7"/>
  <c r="G57" i="7"/>
  <c r="H57" i="7"/>
  <c r="G24" i="7"/>
  <c r="G40" i="7"/>
  <c r="G56" i="7"/>
  <c r="H21" i="7"/>
  <c r="G10" i="7"/>
  <c r="G14" i="7"/>
  <c r="H18" i="7"/>
  <c r="G18" i="7"/>
  <c r="G22" i="7"/>
  <c r="H26" i="7"/>
  <c r="G26" i="7"/>
  <c r="G30" i="7"/>
  <c r="H34" i="7"/>
  <c r="G34" i="7"/>
  <c r="G38" i="7"/>
  <c r="G42" i="7"/>
  <c r="G46" i="7"/>
  <c r="H50" i="7"/>
  <c r="G50" i="7"/>
  <c r="G54" i="7"/>
  <c r="H58" i="7"/>
  <c r="G58" i="7"/>
  <c r="G16" i="7"/>
  <c r="G32" i="7"/>
  <c r="G48" i="7"/>
  <c r="H13" i="7"/>
  <c r="F9" i="7"/>
  <c r="H19" i="7" s="1"/>
  <c r="E59" i="7"/>
  <c r="H42" i="7" l="1"/>
  <c r="H10" i="7"/>
  <c r="H40" i="7"/>
  <c r="H16" i="7"/>
  <c r="H51" i="7"/>
  <c r="G9" i="7"/>
  <c r="H25" i="7"/>
  <c r="H9" i="7"/>
  <c r="H17" i="7"/>
  <c r="H54" i="7"/>
  <c r="H46" i="7"/>
  <c r="H38" i="7"/>
  <c r="H30" i="7"/>
  <c r="H22" i="7"/>
  <c r="H14" i="7"/>
  <c r="H52" i="7"/>
  <c r="H36" i="7"/>
  <c r="H20" i="7"/>
  <c r="H55" i="7"/>
  <c r="H47" i="7"/>
  <c r="H39" i="7"/>
  <c r="H31" i="7"/>
  <c r="H23" i="7"/>
  <c r="H15" i="7"/>
</calcChain>
</file>

<file path=xl/sharedStrings.xml><?xml version="1.0" encoding="utf-8"?>
<sst xmlns="http://schemas.openxmlformats.org/spreadsheetml/2006/main" count="1785" uniqueCount="428">
  <si>
    <t>The Pew Charitable Trusts</t>
  </si>
  <si>
    <t>Public Sector Retirement Systems</t>
  </si>
  <si>
    <t>Funding and Payment Information</t>
  </si>
  <si>
    <t>About the data:</t>
  </si>
  <si>
    <t>Determination of retirement systems for inclusion in data collection:</t>
  </si>
  <si>
    <t>New GASB accounting and reporting guidelines:</t>
  </si>
  <si>
    <t>Definitions</t>
  </si>
  <si>
    <t>Liability</t>
  </si>
  <si>
    <t>Actuarial Value of Assets</t>
  </si>
  <si>
    <t>Pension Debt</t>
  </si>
  <si>
    <t>Recommended Payment (ARC)</t>
  </si>
  <si>
    <t>The amount of money that actuaries calculate the employer needs to contribute to the plan during the current year for benefits to be fully funded by the end of the amortization period; sometimes referred to as the annual required contribution or actuarially required contribution (ARC).</t>
  </si>
  <si>
    <t>Actual Payment</t>
  </si>
  <si>
    <t>The actual amount of money paid by the state and/or other employers for normal (service) costs and, if necessary, unfunded liabilities from past service.</t>
  </si>
  <si>
    <t>Actual payment divided by the recommended payment.</t>
  </si>
  <si>
    <t>Funded Ratio</t>
  </si>
  <si>
    <t>Funding Rank</t>
  </si>
  <si>
    <t>Comparison of the state’s aggregate funding percentage against all other states for the given year, with a ranking of 1 being the best of the 50 states.</t>
  </si>
  <si>
    <t>Payment Shortfall</t>
  </si>
  <si>
    <t>The difference between the recommended payment (ARC) and the actual payment.</t>
  </si>
  <si>
    <t>Assumed Rate of Return</t>
  </si>
  <si>
    <t>The estimated return on investments used by actuaries to project the actuarial value of assets and liabilities.</t>
  </si>
  <si>
    <t>Alabama</t>
  </si>
  <si>
    <t>Teachers' Retirement System</t>
  </si>
  <si>
    <t>Employee's Retirement System</t>
  </si>
  <si>
    <t>Judicial Retirement Fund</t>
  </si>
  <si>
    <t>Alaska</t>
  </si>
  <si>
    <t>Public Employees' Retirement System</t>
  </si>
  <si>
    <t>Teachers' Retirement and Pension System</t>
  </si>
  <si>
    <t>Judicial Retirement System</t>
  </si>
  <si>
    <t>National Guard and Naval Militia Retirement System</t>
  </si>
  <si>
    <t>Elected Public Officials Retirement Plan</t>
  </si>
  <si>
    <t>Arizona</t>
  </si>
  <si>
    <t>Public Safety Personnel Retirement System</t>
  </si>
  <si>
    <t>State Retirement System</t>
  </si>
  <si>
    <t>Elected Official Retirement Plan</t>
  </si>
  <si>
    <t>Corrections Officer Retirement Plan</t>
  </si>
  <si>
    <t>Arkansas</t>
  </si>
  <si>
    <t>Teachers Retirement System</t>
  </si>
  <si>
    <t>Highway and Transportation Retirement System</t>
  </si>
  <si>
    <t>State Police Retirement System</t>
  </si>
  <si>
    <t>California</t>
  </si>
  <si>
    <t>Public Employees Retirement System</t>
  </si>
  <si>
    <t>Legislative Retirement Fund</t>
  </si>
  <si>
    <t>Judicial Retirement Fund 2</t>
  </si>
  <si>
    <t>State Teachers' Retirement Fund</t>
  </si>
  <si>
    <t>State Teachers' Retirement Fund Cash Balance</t>
  </si>
  <si>
    <t>State Teachers' Retirement Fund Defined Benefit Supplement</t>
  </si>
  <si>
    <t>Colorado</t>
  </si>
  <si>
    <t>State Division</t>
  </si>
  <si>
    <t>School Division</t>
  </si>
  <si>
    <t>Local Government Division</t>
  </si>
  <si>
    <t>Judicial Division</t>
  </si>
  <si>
    <t>Denver Public Schools Division Trust Fund</t>
  </si>
  <si>
    <t>Connecticut</t>
  </si>
  <si>
    <t>State Employee Retirement System</t>
  </si>
  <si>
    <t>Delaware</t>
  </si>
  <si>
    <t>State Employees' Pension Plan</t>
  </si>
  <si>
    <t>New State Police Pension Plan</t>
  </si>
  <si>
    <t>Judiciary Pension Plan</t>
  </si>
  <si>
    <t>County and Municipal Police Firefighters</t>
  </si>
  <si>
    <t>County and Municipal Other Employees</t>
  </si>
  <si>
    <t>Volunteer Firemen</t>
  </si>
  <si>
    <t>Diamond State Port Corporation</t>
  </si>
  <si>
    <t>State Police Retirement System (Closed)</t>
  </si>
  <si>
    <t>Florida</t>
  </si>
  <si>
    <t>Retiree Health Insurance Subsidy</t>
  </si>
  <si>
    <t>Retirement System</t>
  </si>
  <si>
    <t>Georgia</t>
  </si>
  <si>
    <t>Public School Employees' Retirement System</t>
  </si>
  <si>
    <t>Employees' Retirement System</t>
  </si>
  <si>
    <t>Legislative Retirement System</t>
  </si>
  <si>
    <t>N/A</t>
  </si>
  <si>
    <t>Military Pension Fund</t>
  </si>
  <si>
    <t>Hawaii</t>
  </si>
  <si>
    <t>Idaho</t>
  </si>
  <si>
    <t>Public Employee Retirement Fund - Base Plan</t>
  </si>
  <si>
    <t>Firefighters Retirement Fund</t>
  </si>
  <si>
    <t>Judges' Retirement Fund</t>
  </si>
  <si>
    <t>Illinois</t>
  </si>
  <si>
    <t>State Employees' Retirement System</t>
  </si>
  <si>
    <t>Judges' Retirement System</t>
  </si>
  <si>
    <t>General Assembly Retirement System</t>
  </si>
  <si>
    <t>State Universities Retirement System</t>
  </si>
  <si>
    <t>Indiana</t>
  </si>
  <si>
    <t>State Police Retirement Fund</t>
  </si>
  <si>
    <t>Public Employees' Retirement Fund</t>
  </si>
  <si>
    <t>Excise Police, Gaming Agent and Conservation Enforcement Officers' Retirement Fund</t>
  </si>
  <si>
    <t>Prosecuting Attorneys' Retirement Fund</t>
  </si>
  <si>
    <t>Legislators' Retirement System</t>
  </si>
  <si>
    <t>State Teachers' Retirement Fund (Pre-1996 Account)</t>
  </si>
  <si>
    <t>State Teachers' Retirement Fund (1996 Account)</t>
  </si>
  <si>
    <t>1977 Police Officers’ and Firefighters’ Pension and Disability Fund</t>
  </si>
  <si>
    <t>Iowa</t>
  </si>
  <si>
    <t>Peace Officers Retirement, Accident and Disability System</t>
  </si>
  <si>
    <t>Kansas</t>
  </si>
  <si>
    <t>Kentucky</t>
  </si>
  <si>
    <t>Employees' Retirement System - Hazardous</t>
  </si>
  <si>
    <t>Employees' Retirement System - Non-Hazardous</t>
  </si>
  <si>
    <t>Legislators' Retirement Fund</t>
  </si>
  <si>
    <t>Louisiana</t>
  </si>
  <si>
    <t>Teachers Retirement System of Louisiana</t>
  </si>
  <si>
    <t>School Employees Retirement System</t>
  </si>
  <si>
    <t>Maine</t>
  </si>
  <si>
    <t>Public Employees Retirement System (State and Teacher's Retirement Program, the Judicial Program, and the Legislative Program)</t>
  </si>
  <si>
    <t>Participating Local District Retirement Program</t>
  </si>
  <si>
    <t>Maryland</t>
  </si>
  <si>
    <t>Employee's Retirement and Pension System</t>
  </si>
  <si>
    <t>Law Enforcement Officers' Retirement Pension System</t>
  </si>
  <si>
    <t>Transit Administration Pension Plan</t>
  </si>
  <si>
    <t>Massachusetts</t>
  </si>
  <si>
    <t>State Employees Retirement System</t>
  </si>
  <si>
    <t>State-Boston Retirement System</t>
  </si>
  <si>
    <t>Michigan</t>
  </si>
  <si>
    <t>Michigan State Police Retirement System rate of return figure represents a blended rate, calculated by Pew, of the different rate of return investment assumptions for hybrid and non-hybrid assets.</t>
  </si>
  <si>
    <t>State Employees’ Retirement System</t>
  </si>
  <si>
    <t>Public School Employees’ Retirement System</t>
  </si>
  <si>
    <t>Michigan Public School Employees' Retirement System rate of return figure represents a blended rate, calculated by Pew, of the different rate of return investment assumptions for hybrid and non-hybrid assets.</t>
  </si>
  <si>
    <t>Military Retirement Plan/National Guard Retirement System</t>
  </si>
  <si>
    <t>Minnesota</t>
  </si>
  <si>
    <t>State Employees Retirement Fund</t>
  </si>
  <si>
    <t>State Patrol Retirement Fund</t>
  </si>
  <si>
    <t>Correctional Employees Retirement Fund</t>
  </si>
  <si>
    <t>Elective State Officers Fund</t>
  </si>
  <si>
    <t>Public Employees Retirement Fund</t>
  </si>
  <si>
    <t>Police and Fire Fund</t>
  </si>
  <si>
    <t>Public Employees Correctional Fund</t>
  </si>
  <si>
    <t>Teachers Retirement Fund</t>
  </si>
  <si>
    <t>Minnesota Teachers Retirement Fund uses a select and ultimate investment rate assumption.</t>
  </si>
  <si>
    <t>Mississippi</t>
  </si>
  <si>
    <t>Highway Safety Patrol Retirement System</t>
  </si>
  <si>
    <t>Municipal Retirement System</t>
  </si>
  <si>
    <t>Supplemental Legislative Retirement Plan</t>
  </si>
  <si>
    <t>Missouri</t>
  </si>
  <si>
    <t>State Employees' Plan</t>
  </si>
  <si>
    <t>Patrol Employees' Retirement System</t>
  </si>
  <si>
    <t>Public School Retirement System</t>
  </si>
  <si>
    <t>Public Education Employees Retirement System</t>
  </si>
  <si>
    <t>Judicial Plan</t>
  </si>
  <si>
    <t>University Plan</t>
  </si>
  <si>
    <t>Montana</t>
  </si>
  <si>
    <t>Public Employees' Retirement System - Defined Benefit Retirement Plan</t>
  </si>
  <si>
    <t>Highway Patrol Officers' Retirement System</t>
  </si>
  <si>
    <t>Sheriffs' Retirement System</t>
  </si>
  <si>
    <t>Game Warden and Peace Officers' Retirement System</t>
  </si>
  <si>
    <t>Municipal Police Officers' Retirement System</t>
  </si>
  <si>
    <t>Firefighters' Unified Retirement System</t>
  </si>
  <si>
    <t>Nebraska</t>
  </si>
  <si>
    <t>State Employees' Retirement</t>
  </si>
  <si>
    <t>County Employees</t>
  </si>
  <si>
    <t>Schools</t>
  </si>
  <si>
    <t>Judges</t>
  </si>
  <si>
    <t>State Patrol</t>
  </si>
  <si>
    <t>Nevada</t>
  </si>
  <si>
    <t>New Hampshire</t>
  </si>
  <si>
    <t>Employees Group</t>
  </si>
  <si>
    <t>Teachers Group</t>
  </si>
  <si>
    <t>Police Officers Group</t>
  </si>
  <si>
    <t>Firefighters Group</t>
  </si>
  <si>
    <t>Judicial</t>
  </si>
  <si>
    <t>New Jersey</t>
  </si>
  <si>
    <t>Teachers' Pension and Annuity Fund</t>
  </si>
  <si>
    <t>Police and Firemen's Retirement System</t>
  </si>
  <si>
    <t>Consolidated Police and Firemen's Pension Fund</t>
  </si>
  <si>
    <t>Prison Officers' Pension Fund</t>
  </si>
  <si>
    <t>New Mexico</t>
  </si>
  <si>
    <t>Public Employee's Retirement System</t>
  </si>
  <si>
    <t>Volunteer Firefighters Retirement System</t>
  </si>
  <si>
    <t>Magistrate Retirement System</t>
  </si>
  <si>
    <t>Education Employees' Retirement System</t>
  </si>
  <si>
    <t>New York</t>
  </si>
  <si>
    <t>Police and Fire Retirement System</t>
  </si>
  <si>
    <t>North Carolina</t>
  </si>
  <si>
    <t>Teachers' and State Employees' Retirement System</t>
  </si>
  <si>
    <t>Consolidated Judicial Retirement System</t>
  </si>
  <si>
    <t>Firemen's and Rescue Squad Workers' Pension Fund</t>
  </si>
  <si>
    <t>National Guard Pension Plan</t>
  </si>
  <si>
    <t>Registers' of Deeds' Retirement System</t>
  </si>
  <si>
    <t>Local Governmental Employees' Retirement System</t>
  </si>
  <si>
    <t>North Dakota</t>
  </si>
  <si>
    <t>Highway Patrol Retirement System</t>
  </si>
  <si>
    <t>Retirement Plan for the Employees of Job Service</t>
  </si>
  <si>
    <t>Teachers' Fund for Retirement</t>
  </si>
  <si>
    <t>Ohio</t>
  </si>
  <si>
    <t>State Teacher Retirement System</t>
  </si>
  <si>
    <t>State Highway Patrol Retirement System</t>
  </si>
  <si>
    <t>Oklahoma</t>
  </si>
  <si>
    <t>Firefighters Pension Retirement System</t>
  </si>
  <si>
    <t>Uniform Retirement System for Judges and Justices</t>
  </si>
  <si>
    <t>Police Pension and Retirement System</t>
  </si>
  <si>
    <t>Law Enforcement Retirement System</t>
  </si>
  <si>
    <t>Wildlife Conservation Retirement Plan</t>
  </si>
  <si>
    <t>Oregon</t>
  </si>
  <si>
    <t>New accounting standards under GASB Statement 67, for the fiscal year ended June 30, 2014, eliminate the ARC.  Oregon’s reported contribution uses Actuarially Determined Contributions (ADC) based on the new accounting standards rather than the Actuarially Required Contribution (ARC) based on the old funding standards. As a result, there is no reported 2013 ARC for Oregon Public Employees' Retirement System.</t>
  </si>
  <si>
    <t>Pennsylvania</t>
  </si>
  <si>
    <t>State Employees' Retirement system</t>
  </si>
  <si>
    <t>Rhode Island</t>
  </si>
  <si>
    <t>Employees' Retirement System - State Employees</t>
  </si>
  <si>
    <t>Employees' Retirement System - Teachers</t>
  </si>
  <si>
    <t>State Police Retirement Benefits Trust</t>
  </si>
  <si>
    <t>Judicial Retirement Benefits Trusts</t>
  </si>
  <si>
    <t>South Carolina</t>
  </si>
  <si>
    <t>South Carolina Retirement System</t>
  </si>
  <si>
    <t>Police Officers’ Retirement System</t>
  </si>
  <si>
    <t>Judges' and Solicitors' Retirement System</t>
  </si>
  <si>
    <t>National Guard Retirement System</t>
  </si>
  <si>
    <t>South Dakota</t>
  </si>
  <si>
    <t>South Dakota Retirement System</t>
  </si>
  <si>
    <t>7.25%/7.50%</t>
  </si>
  <si>
    <t>Since 2012, South Dakota Retirement System has used a select and ultimate investment rate assumption. The system assumed a 7.25% return through June 30, 2017, and assumed a 7.5% return after that date.</t>
  </si>
  <si>
    <t>Cement Pension Trust Fund</t>
  </si>
  <si>
    <t>Department of Labor Employee Retirement System</t>
  </si>
  <si>
    <t>Data is not shown for 2013 because the assets and liabilities of the plan are no longer managed by the state.</t>
  </si>
  <si>
    <t>Tennessee</t>
  </si>
  <si>
    <t>State Employees, Teachers, and Higher Education Employees Pension Plan</t>
  </si>
  <si>
    <t>Political Subdivision Defined Benefit Plan</t>
  </si>
  <si>
    <t>Texas</t>
  </si>
  <si>
    <t>Employees Retirement System</t>
  </si>
  <si>
    <t>Law Enforcement and Custodial Officer Supplemental</t>
  </si>
  <si>
    <t>Judicial Retirement System - Plan One</t>
  </si>
  <si>
    <t>Judicial Retirement System - Plan Two</t>
  </si>
  <si>
    <t>Teacher Retirement System</t>
  </si>
  <si>
    <t>Texas Emergency Services Retirement System</t>
  </si>
  <si>
    <t>Utah</t>
  </si>
  <si>
    <t>Public Employees Noncontributory Retirement System (Noncontributory System)</t>
  </si>
  <si>
    <t>Public Employees Contributory Retirement System (Contributory System)</t>
  </si>
  <si>
    <t>Public Safety Retirement System</t>
  </si>
  <si>
    <t>Firefighters Retirement System</t>
  </si>
  <si>
    <t>Judges Retirement System</t>
  </si>
  <si>
    <t>Governors and Legislators Retirement Plan</t>
  </si>
  <si>
    <t>Public Employees Retirement System - Tier 2</t>
  </si>
  <si>
    <t>Public Safety and Firefighters Retirement System - Tier 2</t>
  </si>
  <si>
    <t>Vermont</t>
  </si>
  <si>
    <t>The Vermont plans use a select and ultimate investment rate assumption. The rate of return figure shown is the effective rate for the plan listed in the 2013 CAFR.</t>
  </si>
  <si>
    <t>Teachers’ Retirement System</t>
  </si>
  <si>
    <t>Municipal Employees’ Retirement System</t>
  </si>
  <si>
    <t>Virginia</t>
  </si>
  <si>
    <t>Virginia Retirement Systems</t>
  </si>
  <si>
    <t>State Police Officers’ Retirement System</t>
  </si>
  <si>
    <t>Law Officers’ Retirement System</t>
  </si>
  <si>
    <t>Washington</t>
  </si>
  <si>
    <t>Public Employees' Retirement System - Plan 1</t>
  </si>
  <si>
    <t>Public Employees' Retirement System - Plans 2 &amp; 3</t>
  </si>
  <si>
    <t>School Employees' Retirement System</t>
  </si>
  <si>
    <t>Public Safety Employees' Retirement System</t>
  </si>
  <si>
    <t>Teachers' Retirement System - Plan 1</t>
  </si>
  <si>
    <t>Teachers' Retirement System - Plans 2 &amp; 3</t>
  </si>
  <si>
    <t>Law Enforcement Officers' and Fire Fighters' Retirement System - Plan 1</t>
  </si>
  <si>
    <t>Law Enforcement Officers' and Fire Fighters' Retirement System - Plan 2</t>
  </si>
  <si>
    <t>State Patrol Retirement System</t>
  </si>
  <si>
    <t>Volunteer Fire Fighters' and Reserve Officers' Relief and Pension Fund</t>
  </si>
  <si>
    <t>West Virginia</t>
  </si>
  <si>
    <t>The Public Employees’ Retirement System</t>
  </si>
  <si>
    <t>Public Safety Death, Disability, and Retirement Fund</t>
  </si>
  <si>
    <t>Judges’ Retirement System</t>
  </si>
  <si>
    <t>Wisconsin</t>
  </si>
  <si>
    <t>Wisconsin Retirement System</t>
  </si>
  <si>
    <t>Wyoming</t>
  </si>
  <si>
    <t>Public Employees Pension Plan</t>
  </si>
  <si>
    <t>State Highway Patrol, Game and Fish Warden and Criminal Investigator Retirement Plan</t>
  </si>
  <si>
    <t>Volunteer Firemen’s Pension Plan</t>
  </si>
  <si>
    <t>Paid Firemen’s Pension - Plan A</t>
  </si>
  <si>
    <t>Paid Firemen’s Pension - Plan B</t>
  </si>
  <si>
    <t>Wyoming Judicial Retirement Plan</t>
  </si>
  <si>
    <t>Wyoming Law Enforcement Retirement Plan</t>
  </si>
  <si>
    <t>Volunteer Emergency Medical Technician's Pension Plan</t>
  </si>
  <si>
    <t>Air Guard Firefighter Pension Plan</t>
  </si>
  <si>
    <t>State</t>
  </si>
  <si>
    <t>Note #</t>
  </si>
  <si>
    <t>2013 Retirement Systems Information</t>
  </si>
  <si>
    <t>Note: All $ figures are in thousands</t>
  </si>
  <si>
    <t>US Total</t>
  </si>
  <si>
    <t>Notes:</t>
  </si>
  <si>
    <t>*</t>
  </si>
  <si>
    <t>All $ figures are in thousands</t>
  </si>
  <si>
    <t>(1)</t>
  </si>
  <si>
    <t>(2)</t>
  </si>
  <si>
    <t>(3)</t>
  </si>
  <si>
    <t>(4)</t>
  </si>
  <si>
    <t>(5)</t>
  </si>
  <si>
    <t>(6)</t>
  </si>
  <si>
    <t>(7)</t>
  </si>
  <si>
    <t>Percent Contributed (Percent of ARC Paid)</t>
  </si>
  <si>
    <t>Systems</t>
  </si>
  <si>
    <t>Change in Percent Funded</t>
  </si>
  <si>
    <t>"Change in Percent Funded Ratio" is the difference in percentage points from the previous year</t>
  </si>
  <si>
    <t>(1) N/A</t>
  </si>
  <si>
    <t>The pension systems included in this data collection are those listed in the state CAFR in which the state is a sponsor, administrator, employer, or funder. Local pension systems with no direct state involvement are not included. For more information, go to http://www.pewtrusts.org/pensions</t>
  </si>
  <si>
    <t>Data accurate as of July 14, 2015</t>
  </si>
  <si>
    <t>2014 Retirement Systems Information</t>
  </si>
  <si>
    <t>Alaska National Guard and Naval Militia Retirement System</t>
  </si>
  <si>
    <t>Arizona State Retirement System</t>
  </si>
  <si>
    <t>Elected Officials' Retirement Plan</t>
  </si>
  <si>
    <t>Arkansas Judicial Retirement System</t>
  </si>
  <si>
    <t>State Highway Employees Retirement System</t>
  </si>
  <si>
    <t>Arkansas State Police Retirement System</t>
  </si>
  <si>
    <t>Judges' Retirement Fund II</t>
  </si>
  <si>
    <t>State Teachers' Cash Balance Benefit Program</t>
  </si>
  <si>
    <t>State Teachers' Defined Benefit Supplement Program</t>
  </si>
  <si>
    <t>State Division Trust Fund</t>
  </si>
  <si>
    <t>School Division Trust Fund</t>
  </si>
  <si>
    <t>Local Government Division Trust Fund</t>
  </si>
  <si>
    <t>Judicial Division Trust Fund</t>
  </si>
  <si>
    <t>Judiciary Pension Plans</t>
  </si>
  <si>
    <t>County and Municipal Police and Firefighters' Pension Plans</t>
  </si>
  <si>
    <t>County and Municipal Other Employees' Pension Plan</t>
  </si>
  <si>
    <t>Volunteer Firemen's Fund</t>
  </si>
  <si>
    <t>Diamond State Port Corporation Pension Plan</t>
  </si>
  <si>
    <t>Closed State Police Pension Plan</t>
  </si>
  <si>
    <t>Retiree Health Insurance Subsidy Program</t>
  </si>
  <si>
    <t>Florida Retirement System</t>
  </si>
  <si>
    <t>Public School Employees Retirement System</t>
  </si>
  <si>
    <t>Peace Officers' Annuity and Benefit Fund</t>
  </si>
  <si>
    <t>Firefighters' Pension Fund</t>
  </si>
  <si>
    <t>Public Employee Retirement System of Idaho (PERSI) Base Plan</t>
  </si>
  <si>
    <t>Firefighters' Retirement Fund</t>
  </si>
  <si>
    <t>Public Employee Retirement Fund</t>
  </si>
  <si>
    <t>State Excise Police, Gaming Agent, Gaming Control Officer and Conservation Enforcement Officers' Retirement Plan</t>
  </si>
  <si>
    <t>State Teachers' Retirement Fund - Pre 1996</t>
  </si>
  <si>
    <t>State Teachers' Retirement Fund - 1996 Account</t>
  </si>
  <si>
    <t>Peace Officers' Retirement, Accident and Disability System</t>
  </si>
  <si>
    <t>Employees Retirement System - Hazardous</t>
  </si>
  <si>
    <t>Employees Retirement System - Nonhazardous</t>
  </si>
  <si>
    <t>Judicial Retirement Plan</t>
  </si>
  <si>
    <t>Legislators' Retirement Plan</t>
  </si>
  <si>
    <t>Teachers' Retirement System of Louisiana</t>
  </si>
  <si>
    <t>State Employee and Teacher Program</t>
  </si>
  <si>
    <t>Judicial Retirement Program</t>
  </si>
  <si>
    <t>Legislative Retirement Program</t>
  </si>
  <si>
    <t>Participating Local Districts Program</t>
  </si>
  <si>
    <t>Employees' Retirement and Pension System</t>
  </si>
  <si>
    <t>Military Retirement System</t>
  </si>
  <si>
    <t>General Employees Retirement Fund</t>
  </si>
  <si>
    <t>Public Employees Police and Fire Fund</t>
  </si>
  <si>
    <t xml:space="preserve">Minneapolis Employees Retirement Fund </t>
  </si>
  <si>
    <t>Department of Transportation and Highway Patrol Employees' Retirement System</t>
  </si>
  <si>
    <t>University of Missouri Retirement, Disability, and Death Benefit Plan</t>
  </si>
  <si>
    <t>Game Wardens' and Peace Officers' Retirement System</t>
  </si>
  <si>
    <t xml:space="preserve">County Employees' Retirement System </t>
  </si>
  <si>
    <t>School Retirement System</t>
  </si>
  <si>
    <t xml:space="preserve">State Patrol Retirement System </t>
  </si>
  <si>
    <t>New Hampshire Retirement System (Employees Group, Teachers Group, Police Officers Group, and Firefighters Group)</t>
  </si>
  <si>
    <t xml:space="preserve">Judicial Retirement Plan </t>
  </si>
  <si>
    <t>Educational Employees' Retirement System</t>
  </si>
  <si>
    <t>Firefighters' and Rescue Squad Workers' Pension Fund</t>
  </si>
  <si>
    <t>National Guard Pension Fund</t>
  </si>
  <si>
    <t>Registers of Deeds' Supplemental Pension Fund</t>
  </si>
  <si>
    <t>Highway Patrolmen's Retirement System</t>
  </si>
  <si>
    <t>State Teachers Retirement System</t>
  </si>
  <si>
    <t>Firefighters Pension and Retirement System</t>
  </si>
  <si>
    <t xml:space="preserve">Judicial Retirement Fund Trust </t>
  </si>
  <si>
    <t>Police Officers Retirement System</t>
  </si>
  <si>
    <t>Judges and Solicitors Retirement System</t>
  </si>
  <si>
    <t>National Guard Supplemental Retirement Plan</t>
  </si>
  <si>
    <t>Teacher Legacy Plan</t>
  </si>
  <si>
    <t>Public Employees Retirement Plan  (State and Higher Ed Legacy and Local Government Legacy)</t>
  </si>
  <si>
    <t>Law Enforcement and Custodial Officer Supplemental Plan</t>
  </si>
  <si>
    <t xml:space="preserve">Tier 2 Public Employees Contributory Retirement System </t>
  </si>
  <si>
    <t>Tier 2 Public Safety and Firefighters  Contributory Retirement System</t>
  </si>
  <si>
    <t>State Teachers’ Retirement System</t>
  </si>
  <si>
    <t>Virginia Retirement System</t>
  </si>
  <si>
    <t>School Employees' Retirement System - Plans 2 &amp; 3</t>
  </si>
  <si>
    <t>State Patrol Retirement System - Plans 1 &amp; 2</t>
  </si>
  <si>
    <t>State Police Death, Disability, and Retirement Fund</t>
  </si>
  <si>
    <t>State Patrol, Game and Fish Warden and Criminal Investigator Retirement Plan</t>
  </si>
  <si>
    <t>Volunteer Emergency Medical Technician Pension Plan</t>
  </si>
  <si>
    <t>Air Guard Fire Fighters Pension Plan</t>
  </si>
  <si>
    <t>Liability (Total Liabilities)</t>
  </si>
  <si>
    <t>Assets (Net Position)</t>
  </si>
  <si>
    <t>8%/7% Pension Plus</t>
  </si>
  <si>
    <t>7.25% through FY 17, 7.5% after</t>
  </si>
  <si>
    <t>Data not available</t>
  </si>
  <si>
    <t>Included in "State Teachers' Retirement Fund" data</t>
  </si>
  <si>
    <t>Liability (Total Pension Liability)</t>
  </si>
  <si>
    <t>Assets (Plan Fiduciary Net Postion)</t>
  </si>
  <si>
    <t>Pension Debt (Net Pension Liability)</t>
  </si>
  <si>
    <t>State Aggregate Historical Information (2014-2003)</t>
  </si>
  <si>
    <t>Data in thousands</t>
  </si>
  <si>
    <t>A</t>
  </si>
  <si>
    <t>B</t>
  </si>
  <si>
    <t>C=A*B</t>
  </si>
  <si>
    <t>D</t>
  </si>
  <si>
    <t>E=C+D</t>
  </si>
  <si>
    <t>F</t>
  </si>
  <si>
    <t>G=E-F</t>
  </si>
  <si>
    <t>H</t>
  </si>
  <si>
    <t>I = H/G</t>
  </si>
  <si>
    <t>J = H - G</t>
  </si>
  <si>
    <t>Data included in "State Teacher's Retirement Fund" line</t>
  </si>
  <si>
    <t>The total value of pension benefits owed to current and retired employees or dependents based on past years of service; sometimes referred to as the actuarial accrued liability (AAL).</t>
  </si>
  <si>
    <t>The amount of money, on an actuarial basis, that a pension fund has on hand to fund benefits; sometimes referred to as the actuarial value of assets (AVA).</t>
  </si>
  <si>
    <t>The difference between the actuarial accrued liability and the actuarial value of plan assets on hand. This is the unfunded obligation for past service; sometimes referred to as the unfunded actuarial accrued liability (UAAL).</t>
  </si>
  <si>
    <t>Assets (on an actuarial basis) divided by the actuarial accrued liabilities. The funded ratio gives context to a pension system’s fiscal health by expressing how much of the system’s liabilities are currently covered by assets.</t>
  </si>
  <si>
    <t>All figures presented are as reported in public documents. The main data sources used for this report were the comprehensive annual financial reports (CAFRs) produced by each state and pension plan for fiscal year 2013, actuarial reports and valuations, and other state documents that disclose financial details about public employment retirement systems. Pew collected data for over 230 pension plans and obtained fiscal 2013 data for all major state pension plans. Because of lags in financial reporting, fiscal 2013 is the most recent year for which comprehensive data are available for all 50 states.</t>
  </si>
  <si>
    <t>Because state retirement systems use different key assumptions and methods in the presentation of their financial information, Pew makes no adjustments or changes to any system in the presentation of aggregate state data. Assumptions underlying each state’s funding data include the expected rate of return on investments and estimates of employee life spans, retirement ages, salary growth, marriage rates, retention rates, and other demographic characteristics. Each state also uses one of a number of approved actuarial cost methods and may smooth gains and losses over time to manage volatility.</t>
  </si>
  <si>
    <t>In 2012, the Governmental Accounting Standards Board (GASB) published revised guidance for the financial reports of states, municipalities, and public pension plans. Some states have already begun reporting retirement system information in compliance with these revised accounting and reporting guidelines, ahead of the effective date. As such, information about assets, liabilities, and required contributions for these states cannot be directly compared with previous years. The change with the greatest impact on Pew’s data collection is the end of the ARC as a mandatory disclosure. In their 2014 disclosures many state pension plans will no longer report this number — Oregon is the only state to have left the ARC out of their 2013 disclosures.</t>
  </si>
  <si>
    <t>All figures presented are as reported in public documents or as provided by plan officials. The main data sources used  were the Comprehensive Annual Financial Reports (CAFRs) produced by each state and pension plan, actuarial reports and valuations, and other state documents that disclose financial details about public employment retirement systems. In total, Pew collected data for over 230 pension plans. Because of lags in financial reporting, fiscal year 2014 is the most recent year for which comprehensive data are available for all 50 states.                </t>
  </si>
  <si>
    <t>Pew assigns funding data to a year based on the valuation period, rather than when the data is reported. Because of the lags in valuation in many state pension plans, only partial 2015 data are available.</t>
  </si>
  <si>
    <t>Each state retirement system uses different key assumptions and methods in presenting its financial information. Pew makes no adjustments or changes to the presentation of aggregate state asset or liability data. Assumptions underlying each state’s funding data include the expected rate of return on investments and estimates of employee life spans, retirement ages, salary growth, marriage rates, retention rates, and other demographic characteristics.</t>
  </si>
  <si>
    <t>While the accounting rules dictate how pension data must be estimated for reporting purposes, state pension plans may use different actuarial assumptions or methods for the purpose of calculating contributions. The new GASB rules have increased the number of state plans that produce two sets of estimates though a number of plans did so prior to the rule changes as well. Pew has consistently used reported data based on public accounting standards in order to have comparable information on plan funding. A few plans did not report data under the new GASB standards and were excluded – in total, these plans are expected to be 0.02 percent of the liabilities of all plans.</t>
  </si>
  <si>
    <t>Determination of retirement systems for inclusion in data collection</t>
  </si>
  <si>
    <t>The pension systems included are those listed in the state CAFR in which the state is a sponsor, administrator, employer, or funder. Local pension systems with no direct state involvement are not included.</t>
  </si>
  <si>
    <t>Net Amortization</t>
  </si>
  <si>
    <t>Calculation of a plan’s net amortization starts with the employer contribution benchmark:</t>
  </si>
  <si>
    <t>Employer contribution benchmark = service cost plus interest on the prior year’s debt minus employee contributions (with interest).</t>
  </si>
  <si>
    <t>Net amortization = employer and other contributions (with interest) minus the employer benchmark.</t>
  </si>
  <si>
    <t>This metric is a point of reference for employer contributions so employee contributions are netted out from total contributions and the growth in pension debt.  Measuring net amortization by comparing total contributions against total growth in pension debt without contributions would be mathematically identical.</t>
  </si>
  <si>
    <t>Pew added a half year’s interest (details on the rate used are below) in calculating contributions. While plans differ in the timing of contributions, Pew assumed contributions were made mid-year to have a consistent adjustment across plans. One-time contributions in 2014 also may be included.</t>
  </si>
  <si>
    <t>To get normal cost, Pew took the “service cost” data from the Schedule of Net Changes in Pension Liability.</t>
  </si>
  <si>
    <t>To calculate the interest accrued on the prior year’s net pension liability, Pew used the beginning of period liabilities and assets in the Schedule of Changes in Net Pension Liability to determine the unfunded liability at the end of 2013. Pew multiplied this result by the interest rate (details on the rate used are below) to get the interest on the prior year’s debt.</t>
  </si>
  <si>
    <t>Interest Rate Methodology</t>
  </si>
  <si>
    <t xml:space="preserve">For most plans, Pew used the 2014 blended rate calculated under new GASB rules. If the plan changed the assumed rate of return from 2013 to 2014, Pew looked at plan documents to see if the plan disclosed the discount rate used to calculate 2013 liabilities, used that rate if available. </t>
  </si>
  <si>
    <t>The assumed rate of return reflects plans’ anticipated earnings on investments. While a plan’s actual return on assets will differ from the assumptions, Pew uses the assumed rate of return because market returns are volatile from year to year, and because the assumed rate of return reflects the plan’s assumptions in setting funding policy. Additionally, Pew calculates the interest on the unfunded liabilities to reflect the cost over time of carrying the debt; the assumed rate of return is what plans used to discount liabilities over time.</t>
  </si>
  <si>
    <t>Methodology</t>
  </si>
  <si>
    <t>2014 beginning of year debt</t>
  </si>
  <si>
    <t>Assumed rate of return</t>
  </si>
  <si>
    <t>Assumed interest due on 2014 beginning of year debt</t>
  </si>
  <si>
    <t>2014 employee contributions with interest</t>
  </si>
  <si>
    <t>2014 actual employer contributions with interest</t>
  </si>
  <si>
    <t>Percent of employer benchmark paid</t>
  </si>
  <si>
    <t>Net amortization (4)</t>
  </si>
  <si>
    <t>2014 employer contribution benchmark (3)</t>
  </si>
  <si>
    <t>2014 total expected cost (2)</t>
  </si>
  <si>
    <t>2014 normal cost (1)</t>
  </si>
  <si>
    <r>
      <t>(1)</t>
    </r>
    <r>
      <rPr>
        <sz val="7"/>
        <color theme="1"/>
        <rFont val="Arial"/>
        <family val="2"/>
      </rPr>
      <t xml:space="preserve">     </t>
    </r>
    <r>
      <rPr>
        <sz val="10"/>
        <color theme="1"/>
        <rFont val="Arial"/>
        <family val="2"/>
      </rPr>
      <t>The normal cost refers to the cost of benefits earned by employees in any given year. Also called the service cost.</t>
    </r>
  </si>
  <si>
    <r>
      <t>(2)</t>
    </r>
    <r>
      <rPr>
        <sz val="7"/>
        <color theme="1"/>
        <rFont val="Arial"/>
        <family val="2"/>
      </rPr>
      <t xml:space="preserve">     </t>
    </r>
    <r>
      <rPr>
        <sz val="10"/>
        <color theme="1"/>
        <rFont val="Arial"/>
        <family val="2"/>
      </rPr>
      <t>The total expected cost represents the projected increase in the funding gap before taking employer and employee contributions into account. It is equal to the normal cost plus the assumed interest on the unfunded liability.</t>
    </r>
  </si>
  <si>
    <r>
      <t>(3)</t>
    </r>
    <r>
      <rPr>
        <sz val="7"/>
        <color theme="1"/>
        <rFont val="Arial"/>
        <family val="2"/>
      </rPr>
      <t xml:space="preserve">     </t>
    </r>
    <r>
      <rPr>
        <sz val="10"/>
        <color theme="1"/>
        <rFont val="Arial"/>
        <family val="2"/>
      </rPr>
      <t>The employer contribution benchmark is the contribution level employers need to meet in order to keep pension debt from growing.</t>
    </r>
  </si>
  <si>
    <r>
      <t>(4)</t>
    </r>
    <r>
      <rPr>
        <sz val="7"/>
        <color theme="1"/>
        <rFont val="Arial"/>
        <family val="2"/>
      </rPr>
      <t xml:space="preserve">     </t>
    </r>
    <r>
      <rPr>
        <sz val="10"/>
        <color theme="1"/>
        <rFont val="Arial"/>
        <family val="2"/>
      </rPr>
      <t>For net amortization, positive numbers mean expected progress in paying down pension debt. Negative numbers mean expected growth in pension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</si>
</sst>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
    <numFmt numFmtId="165" formatCode="0.0%"/>
    <numFmt numFmtId="166" formatCode="_(* #,##0_);_(* \(#,##0\);_(* &quot;-&quot;??_);_(@_)"/>
  </numFmts>
  <fonts count="1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color theme="1"/>
      <name val="Calibri"/>
      <family val="2"/>
      <scheme val="minor"/>
    </font>
    <font>
      <i/>
      <sz val="11"/>
      <color theme="1"/>
      <name val="Arial"/>
      <family val="2"/>
    </font>
    <font>
      <sz val="11"/>
      <color theme="0"/>
      <name val="Calibri"/>
      <family val="2"/>
      <scheme val="minor"/>
    </font>
    <font>
      <sz val="11"/>
      <name val="Calibri"/>
      <family val="2"/>
      <scheme val="minor"/>
    </font>
    <font>
      <i/>
      <sz val="11"/>
      <color theme="1"/>
      <name val="Calibri"/>
      <family val="2"/>
      <scheme val="minor"/>
    </font>
    <font>
      <sz val="11"/>
      <color rgb="FF1F497D"/>
      <name val="Calibri"/>
      <family val="2"/>
      <scheme val="minor"/>
    </font>
    <font>
      <sz val="10"/>
      <color theme="1"/>
      <name val="Arial"/>
      <family val="2"/>
    </font>
    <font>
      <sz val="7"/>
      <color theme="1"/>
      <name val="Arial"/>
      <family val="2"/>
    </font>
  </fonts>
  <fills count="5">
    <fill>
      <patternFill patternType="none"/>
    </fill>
    <fill>
      <patternFill patternType="gray125"/>
    </fill>
    <fill>
      <patternFill patternType="solid">
        <fgColor rgb="FFFFFF00"/>
        <bgColor indexed="64"/>
      </patternFill>
    </fill>
    <fill>
      <patternFill patternType="solid">
        <fgColor rgb="FFD6A300"/>
        <bgColor indexed="64"/>
      </patternFill>
    </fill>
    <fill>
      <patternFill patternType="solid">
        <fgColor theme="7" tint="0.39997558519241921"/>
        <bgColor indexed="64"/>
      </patternFill>
    </fill>
  </fills>
  <borders count="3">
    <border>
      <left/>
      <right/>
      <top/>
      <bottom/>
      <diagonal/>
    </border>
    <border>
      <left/>
      <right style="thin">
        <color indexed="64"/>
      </right>
      <top/>
      <bottom/>
      <diagonal/>
    </border>
    <border>
      <left style="thin">
        <color theme="0"/>
      </left>
      <right/>
      <top style="thin">
        <color theme="0"/>
      </top>
      <bottom/>
      <diagonal/>
    </border>
  </borders>
  <cellStyleXfs count="6">
    <xf numFmtId="0" fontId="0" fillId="0" borderId="0"/>
    <xf numFmtId="44" fontId="4"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2"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top" wrapText="1"/>
    </xf>
    <xf numFmtId="0" fontId="3" fillId="0" borderId="0" xfId="0" applyFont="1" applyAlignment="1">
      <alignment wrapText="1"/>
    </xf>
    <xf numFmtId="0" fontId="0" fillId="0" borderId="0" xfId="0"/>
    <xf numFmtId="0" fontId="0" fillId="0" borderId="0" xfId="0" applyFont="1" applyFill="1" applyBorder="1" applyAlignment="1">
      <alignment horizontal="left"/>
    </xf>
    <xf numFmtId="10" fontId="0" fillId="0" borderId="0" xfId="0" applyNumberFormat="1" applyFont="1" applyFill="1" applyBorder="1" applyAlignment="1">
      <alignment horizontal="left"/>
    </xf>
    <xf numFmtId="164" fontId="0" fillId="0" borderId="0" xfId="0" applyNumberFormat="1" applyFont="1" applyFill="1" applyBorder="1" applyAlignment="1">
      <alignment horizontal="left"/>
    </xf>
    <xf numFmtId="165" fontId="0" fillId="0" borderId="0" xfId="0" applyNumberFormat="1" applyFont="1" applyFill="1" applyBorder="1" applyAlignment="1">
      <alignment horizontal="left"/>
    </xf>
    <xf numFmtId="0" fontId="0" fillId="0" borderId="0" xfId="0" quotePrefix="1"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wrapText="1"/>
    </xf>
    <xf numFmtId="0" fontId="2" fillId="0" borderId="0" xfId="0" applyFont="1" applyFill="1" applyAlignment="1">
      <alignment horizontal="center"/>
    </xf>
    <xf numFmtId="164" fontId="0" fillId="0" borderId="0" xfId="0" applyNumberFormat="1"/>
    <xf numFmtId="165" fontId="0" fillId="0" borderId="0" xfId="4" applyNumberFormat="1" applyFont="1"/>
    <xf numFmtId="164" fontId="0" fillId="0" borderId="0" xfId="0" applyNumberFormat="1" applyFill="1" applyBorder="1" applyAlignment="1">
      <alignment horizontal="left"/>
    </xf>
    <xf numFmtId="165" fontId="0" fillId="0" borderId="0" xfId="4" applyNumberFormat="1" applyFont="1" applyFill="1" applyBorder="1" applyAlignment="1">
      <alignment horizontal="left"/>
    </xf>
    <xf numFmtId="165" fontId="0" fillId="0" borderId="0" xfId="0" applyNumberFormat="1" applyFill="1" applyBorder="1" applyAlignment="1">
      <alignment horizontal="left"/>
    </xf>
    <xf numFmtId="0" fontId="0" fillId="0" borderId="0" xfId="0"/>
    <xf numFmtId="0" fontId="2" fillId="0" borderId="0" xfId="0" applyFont="1" applyFill="1"/>
    <xf numFmtId="0" fontId="6" fillId="0" borderId="0" xfId="0" applyFont="1" applyFill="1"/>
    <xf numFmtId="0" fontId="5" fillId="0" borderId="0" xfId="0" applyFont="1"/>
    <xf numFmtId="0" fontId="0" fillId="0" borderId="0" xfId="0" applyFill="1"/>
    <xf numFmtId="164" fontId="0" fillId="0" borderId="0" xfId="0" applyNumberFormat="1" applyFill="1"/>
    <xf numFmtId="165" fontId="0" fillId="0" borderId="0" xfId="4" applyNumberFormat="1" applyFont="1" applyFill="1"/>
    <xf numFmtId="165" fontId="0" fillId="0" borderId="0" xfId="0" applyNumberFormat="1" applyFill="1"/>
    <xf numFmtId="164" fontId="0" fillId="0" borderId="0" xfId="0" applyNumberFormat="1" applyFill="1" applyBorder="1"/>
    <xf numFmtId="165" fontId="0" fillId="0" borderId="0" xfId="0" applyNumberFormat="1" applyFill="1" applyBorder="1"/>
    <xf numFmtId="0" fontId="5" fillId="0" borderId="0" xfId="0" applyFont="1" applyFill="1"/>
    <xf numFmtId="164" fontId="5" fillId="0" borderId="0" xfId="0" applyNumberFormat="1" applyFont="1" applyFill="1"/>
    <xf numFmtId="164" fontId="5" fillId="0" borderId="0" xfId="0" applyNumberFormat="1" applyFont="1" applyFill="1" applyBorder="1"/>
    <xf numFmtId="165" fontId="5" fillId="0" borderId="0" xfId="0" applyNumberFormat="1" applyFont="1" applyFill="1"/>
    <xf numFmtId="165" fontId="5" fillId="0" borderId="0" xfId="4" applyNumberFormat="1" applyFont="1" applyFill="1"/>
    <xf numFmtId="0" fontId="0" fillId="0" borderId="0" xfId="0"/>
    <xf numFmtId="0" fontId="2" fillId="0" borderId="0" xfId="0" applyFont="1"/>
    <xf numFmtId="0" fontId="3" fillId="0" borderId="0" xfId="0" applyFont="1"/>
    <xf numFmtId="0" fontId="2" fillId="0" borderId="0" xfId="0" applyFont="1" applyFill="1"/>
    <xf numFmtId="0" fontId="2" fillId="0" borderId="0" xfId="0" applyFont="1" applyFill="1" applyAlignment="1">
      <alignment horizontal="center" wrapText="1"/>
    </xf>
    <xf numFmtId="164" fontId="2" fillId="0" borderId="0" xfId="0" applyNumberFormat="1" applyFont="1" applyFill="1" applyAlignment="1">
      <alignment horizontal="center"/>
    </xf>
    <xf numFmtId="164" fontId="2" fillId="0" borderId="0" xfId="0" applyNumberFormat="1" applyFont="1" applyFill="1" applyAlignment="1">
      <alignment horizontal="center" wrapText="1"/>
    </xf>
    <xf numFmtId="165" fontId="2" fillId="0" borderId="0" xfId="4" applyNumberFormat="1" applyFont="1" applyFill="1" applyAlignment="1">
      <alignment horizontal="center" wrapText="1"/>
    </xf>
    <xf numFmtId="0" fontId="3" fillId="0" borderId="0" xfId="0" applyFont="1" applyFill="1"/>
    <xf numFmtId="0" fontId="3" fillId="0" borderId="0" xfId="0" applyFont="1" applyFill="1" applyAlignment="1">
      <alignment horizontal="center"/>
    </xf>
    <xf numFmtId="0" fontId="3" fillId="0" borderId="0" xfId="0" quotePrefix="1" applyFont="1" applyFill="1" applyAlignment="1">
      <alignment horizontal="center"/>
    </xf>
    <xf numFmtId="164" fontId="3" fillId="0" borderId="0" xfId="0" quotePrefix="1" applyNumberFormat="1" applyFont="1" applyFill="1" applyBorder="1" applyAlignment="1">
      <alignment horizontal="left"/>
    </xf>
    <xf numFmtId="165" fontId="3" fillId="0" borderId="0" xfId="0" applyNumberFormat="1" applyFont="1" applyFill="1" applyAlignment="1">
      <alignment horizontal="center"/>
    </xf>
    <xf numFmtId="0" fontId="2" fillId="0" borderId="0" xfId="0" applyFont="1" applyAlignment="1">
      <alignment horizontal="center"/>
    </xf>
    <xf numFmtId="0" fontId="2" fillId="0" borderId="1" xfId="0" applyFont="1" applyBorder="1" applyAlignment="1">
      <alignment horizontal="center"/>
    </xf>
    <xf numFmtId="164" fontId="2" fillId="0" borderId="1" xfId="0" applyNumberFormat="1" applyFont="1" applyFill="1" applyBorder="1" applyAlignment="1">
      <alignment horizontal="center" wrapText="1"/>
    </xf>
    <xf numFmtId="165" fontId="0" fillId="0" borderId="1" xfId="4" applyNumberFormat="1" applyFont="1" applyFill="1" applyBorder="1"/>
    <xf numFmtId="165" fontId="5" fillId="0" borderId="1" xfId="4" applyNumberFormat="1" applyFont="1" applyFill="1" applyBorder="1"/>
    <xf numFmtId="165" fontId="5" fillId="0" borderId="0" xfId="4" applyNumberFormat="1" applyFont="1" applyFill="1" applyBorder="1"/>
    <xf numFmtId="0" fontId="0" fillId="0" borderId="0" xfId="0" quotePrefix="1"/>
    <xf numFmtId="164" fontId="2" fillId="0" borderId="0" xfId="0" applyNumberFormat="1" applyFont="1" applyAlignment="1">
      <alignment horizontal="center" wrapText="1"/>
    </xf>
    <xf numFmtId="0" fontId="2" fillId="0" borderId="0" xfId="0" quotePrefix="1" applyFont="1" applyAlignment="1">
      <alignment horizontal="left"/>
    </xf>
    <xf numFmtId="0" fontId="3" fillId="2" borderId="0" xfId="0" applyFont="1" applyFill="1"/>
    <xf numFmtId="0" fontId="2" fillId="0" borderId="0" xfId="0" quotePrefix="1" applyFont="1" applyFill="1" applyAlignment="1">
      <alignment horizontal="left"/>
    </xf>
    <xf numFmtId="0" fontId="1" fillId="0" borderId="0" xfId="4" applyNumberFormat="1" applyFont="1" applyFill="1" applyAlignment="1"/>
    <xf numFmtId="0" fontId="1" fillId="0" borderId="0" xfId="5" applyNumberFormat="1" applyFont="1" applyFill="1" applyAlignment="1">
      <alignment horizontal="left"/>
    </xf>
    <xf numFmtId="0" fontId="1" fillId="0" borderId="0" xfId="4" applyNumberFormat="1" applyFont="1" applyAlignment="1"/>
    <xf numFmtId="0" fontId="1" fillId="0" borderId="0" xfId="5" applyNumberFormat="1" applyFont="1" applyAlignment="1">
      <alignment horizontal="left"/>
    </xf>
    <xf numFmtId="0" fontId="2" fillId="0" borderId="0" xfId="0" quotePrefix="1" applyFont="1" applyFill="1" applyAlignment="1">
      <alignment horizontal="center" wrapText="1"/>
    </xf>
    <xf numFmtId="10" fontId="0" fillId="0" borderId="0" xfId="0" applyNumberFormat="1"/>
    <xf numFmtId="166" fontId="0" fillId="0" borderId="0" xfId="5" applyNumberFormat="1" applyFont="1" applyFill="1" applyAlignment="1">
      <alignment horizontal="right"/>
    </xf>
    <xf numFmtId="166" fontId="0" fillId="0" borderId="0" xfId="5" applyNumberFormat="1" applyFont="1"/>
    <xf numFmtId="166" fontId="0" fillId="0" borderId="0" xfId="5" applyNumberFormat="1" applyFont="1" applyFill="1" applyAlignment="1">
      <alignment horizontal="right" wrapText="1"/>
    </xf>
    <xf numFmtId="10" fontId="0" fillId="0" borderId="0" xfId="0" applyNumberFormat="1" applyAlignment="1">
      <alignment horizontal="right"/>
    </xf>
    <xf numFmtId="0" fontId="2" fillId="0" borderId="1" xfId="0" applyFont="1" applyFill="1" applyBorder="1" applyAlignment="1">
      <alignment horizontal="center" wrapText="1"/>
    </xf>
    <xf numFmtId="0" fontId="0" fillId="0" borderId="1" xfId="0" applyFill="1" applyBorder="1"/>
    <xf numFmtId="164" fontId="2" fillId="0" borderId="0" xfId="0" quotePrefix="1" applyNumberFormat="1" applyFont="1" applyFill="1" applyAlignment="1">
      <alignment horizontal="center" wrapText="1"/>
    </xf>
    <xf numFmtId="166" fontId="0" fillId="0" borderId="0" xfId="5" applyNumberFormat="1" applyFont="1" applyFill="1"/>
    <xf numFmtId="166" fontId="5" fillId="0" borderId="0" xfId="0" applyNumberFormat="1" applyFont="1" applyFill="1"/>
    <xf numFmtId="166" fontId="0" fillId="0" borderId="0" xfId="0" applyNumberFormat="1"/>
    <xf numFmtId="0" fontId="7" fillId="3" borderId="2" xfId="0" quotePrefix="1" applyFont="1" applyFill="1" applyBorder="1" applyAlignment="1">
      <alignment horizontal="center" wrapText="1"/>
    </xf>
    <xf numFmtId="0" fontId="8" fillId="4" borderId="2" xfId="0" quotePrefix="1" applyFont="1" applyFill="1" applyBorder="1" applyAlignment="1">
      <alignment horizontal="center" wrapText="1"/>
    </xf>
    <xf numFmtId="9" fontId="0" fillId="0" borderId="0" xfId="0" applyNumberFormat="1"/>
    <xf numFmtId="166" fontId="0" fillId="0" borderId="0" xfId="5" applyNumberFormat="1" applyFont="1" applyAlignment="1"/>
    <xf numFmtId="0" fontId="2" fillId="2" borderId="0" xfId="0" applyFont="1" applyFill="1"/>
    <xf numFmtId="0" fontId="0" fillId="0" borderId="0" xfId="0" applyAlignment="1">
      <alignment vertical="center"/>
    </xf>
    <xf numFmtId="0" fontId="5" fillId="0" borderId="0" xfId="0" applyFont="1" applyAlignment="1">
      <alignment vertical="center"/>
    </xf>
    <xf numFmtId="0" fontId="0" fillId="0" borderId="0" xfId="0" applyAlignment="1">
      <alignment horizontal="justify"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indent="5"/>
    </xf>
    <xf numFmtId="9" fontId="0" fillId="0" borderId="0" xfId="4" applyNumberFormat="1" applyFont="1"/>
    <xf numFmtId="0" fontId="0" fillId="0" borderId="0" xfId="0" applyAlignment="1">
      <alignment horizontal="left" vertical="center" wrapText="1"/>
    </xf>
  </cellXfs>
  <cellStyles count="6">
    <cellStyle name="Comma" xfId="5" builtinId="3"/>
    <cellStyle name="Currency 3" xfId="1"/>
    <cellStyle name="Normal" xfId="0" builtinId="0"/>
    <cellStyle name="Normal 2" xfId="2"/>
    <cellStyle name="Normal 4"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workbookViewId="0"/>
  </sheetViews>
  <sheetFormatPr defaultRowHeight="15" x14ac:dyDescent="0.25"/>
  <sheetData>
    <row r="1" spans="1:25" x14ac:dyDescent="0.25">
      <c r="A1" s="81" t="s">
        <v>413</v>
      </c>
    </row>
    <row r="2" spans="1:25" x14ac:dyDescent="0.25">
      <c r="A2" s="82"/>
    </row>
    <row r="3" spans="1:25" x14ac:dyDescent="0.25">
      <c r="A3" s="87" t="s">
        <v>396</v>
      </c>
      <c r="B3" s="87"/>
      <c r="C3" s="87"/>
      <c r="D3" s="87"/>
      <c r="E3" s="87"/>
      <c r="F3" s="87"/>
      <c r="G3" s="87"/>
      <c r="H3" s="87"/>
      <c r="I3" s="87"/>
      <c r="J3" s="87"/>
      <c r="K3" s="87"/>
      <c r="L3" s="87"/>
      <c r="M3" s="87"/>
      <c r="N3" s="87"/>
      <c r="O3" s="87"/>
      <c r="P3" s="87"/>
      <c r="Q3" s="87"/>
      <c r="R3" s="87"/>
      <c r="S3" s="87"/>
      <c r="T3" s="87"/>
      <c r="U3" s="87"/>
      <c r="V3" s="87"/>
      <c r="W3" s="87"/>
      <c r="X3" s="87"/>
      <c r="Y3" s="87"/>
    </row>
    <row r="4" spans="1:25" x14ac:dyDescent="0.25">
      <c r="A4" s="87"/>
      <c r="B4" s="87"/>
      <c r="C4" s="87"/>
      <c r="D4" s="87"/>
      <c r="E4" s="87"/>
      <c r="F4" s="87"/>
      <c r="G4" s="87"/>
      <c r="H4" s="87"/>
      <c r="I4" s="87"/>
      <c r="J4" s="87"/>
      <c r="K4" s="87"/>
      <c r="L4" s="87"/>
      <c r="M4" s="87"/>
      <c r="N4" s="87"/>
      <c r="O4" s="87"/>
      <c r="P4" s="87"/>
      <c r="Q4" s="87"/>
      <c r="R4" s="87"/>
      <c r="S4" s="87"/>
      <c r="T4" s="87"/>
      <c r="U4" s="87"/>
      <c r="V4" s="87"/>
      <c r="W4" s="87"/>
      <c r="X4" s="87"/>
      <c r="Y4" s="87"/>
    </row>
    <row r="5" spans="1:25" x14ac:dyDescent="0.25">
      <c r="A5" s="80" t="s">
        <v>397</v>
      </c>
    </row>
    <row r="6" spans="1:25" x14ac:dyDescent="0.25">
      <c r="A6" s="82"/>
    </row>
    <row r="7" spans="1:25" ht="32.25" customHeight="1" x14ac:dyDescent="0.25">
      <c r="A7" s="87" t="s">
        <v>398</v>
      </c>
      <c r="B7" s="87"/>
      <c r="C7" s="87"/>
      <c r="D7" s="87"/>
      <c r="E7" s="87"/>
      <c r="F7" s="87"/>
      <c r="G7" s="87"/>
      <c r="H7" s="87"/>
      <c r="I7" s="87"/>
      <c r="J7" s="87"/>
      <c r="K7" s="87"/>
      <c r="L7" s="87"/>
      <c r="M7" s="87"/>
      <c r="N7" s="87"/>
      <c r="O7" s="87"/>
      <c r="P7" s="87"/>
      <c r="Q7" s="87"/>
      <c r="R7" s="87"/>
      <c r="S7" s="87"/>
      <c r="T7" s="87"/>
      <c r="U7" s="87"/>
      <c r="V7" s="87"/>
      <c r="W7" s="87"/>
      <c r="X7" s="87"/>
      <c r="Y7" s="87"/>
    </row>
    <row r="8" spans="1:25" x14ac:dyDescent="0.25">
      <c r="A8" s="82"/>
    </row>
    <row r="9" spans="1:25" ht="45.75" customHeight="1" x14ac:dyDescent="0.25">
      <c r="A9" s="87" t="s">
        <v>399</v>
      </c>
      <c r="B9" s="87"/>
      <c r="C9" s="87"/>
      <c r="D9" s="87"/>
      <c r="E9" s="87"/>
      <c r="F9" s="87"/>
      <c r="G9" s="87"/>
      <c r="H9" s="87"/>
      <c r="I9" s="87"/>
      <c r="J9" s="87"/>
      <c r="K9" s="87"/>
      <c r="L9" s="87"/>
      <c r="M9" s="87"/>
      <c r="N9" s="87"/>
      <c r="O9" s="87"/>
      <c r="P9" s="87"/>
      <c r="Q9" s="87"/>
      <c r="R9" s="87"/>
      <c r="S9" s="87"/>
      <c r="T9" s="87"/>
      <c r="U9" s="87"/>
      <c r="V9" s="87"/>
      <c r="W9" s="87"/>
      <c r="X9" s="87"/>
      <c r="Y9" s="87"/>
    </row>
    <row r="10" spans="1:25" x14ac:dyDescent="0.25">
      <c r="A10" s="81"/>
    </row>
    <row r="11" spans="1:25" x14ac:dyDescent="0.25">
      <c r="A11" s="81" t="s">
        <v>400</v>
      </c>
    </row>
    <row r="12" spans="1:25" x14ac:dyDescent="0.25">
      <c r="A12" s="82"/>
    </row>
    <row r="13" spans="1:25" ht="38.25" customHeight="1" x14ac:dyDescent="0.25">
      <c r="A13" s="87" t="s">
        <v>401</v>
      </c>
      <c r="B13" s="87"/>
      <c r="C13" s="87"/>
      <c r="D13" s="87"/>
      <c r="E13" s="87"/>
      <c r="F13" s="87"/>
      <c r="G13" s="87"/>
      <c r="H13" s="87"/>
      <c r="I13" s="87"/>
      <c r="J13" s="87"/>
      <c r="K13" s="87"/>
      <c r="L13" s="87"/>
      <c r="M13" s="87"/>
      <c r="N13" s="87"/>
      <c r="O13" s="87"/>
      <c r="P13" s="87"/>
      <c r="Q13" s="87"/>
      <c r="R13" s="87"/>
      <c r="S13" s="87"/>
      <c r="T13" s="87"/>
      <c r="U13" s="87"/>
      <c r="V13" s="87"/>
      <c r="W13" s="87"/>
      <c r="X13" s="87"/>
      <c r="Y13" s="87"/>
    </row>
    <row r="14" spans="1:25" x14ac:dyDescent="0.25">
      <c r="A14" s="83"/>
    </row>
    <row r="15" spans="1:25" x14ac:dyDescent="0.25">
      <c r="A15" s="81" t="s">
        <v>402</v>
      </c>
    </row>
    <row r="16" spans="1:25" x14ac:dyDescent="0.25">
      <c r="A16" s="81"/>
    </row>
    <row r="17" spans="1:25" x14ac:dyDescent="0.25">
      <c r="A17" s="80" t="s">
        <v>403</v>
      </c>
    </row>
    <row r="18" spans="1:25" x14ac:dyDescent="0.25">
      <c r="A18" s="80"/>
    </row>
    <row r="19" spans="1:25" x14ac:dyDescent="0.25">
      <c r="A19" s="80" t="s">
        <v>404</v>
      </c>
    </row>
    <row r="20" spans="1:25" x14ac:dyDescent="0.25">
      <c r="A20" s="80"/>
    </row>
    <row r="21" spans="1:25" x14ac:dyDescent="0.25">
      <c r="A21" s="80" t="s">
        <v>405</v>
      </c>
    </row>
    <row r="22" spans="1:25" x14ac:dyDescent="0.25">
      <c r="A22" s="80"/>
    </row>
    <row r="23" spans="1:25" ht="37.5" customHeight="1" x14ac:dyDescent="0.25">
      <c r="A23" s="87" t="s">
        <v>406</v>
      </c>
      <c r="B23" s="87"/>
      <c r="C23" s="87"/>
      <c r="D23" s="87"/>
      <c r="E23" s="87"/>
      <c r="F23" s="87"/>
      <c r="G23" s="87"/>
      <c r="H23" s="87"/>
      <c r="I23" s="87"/>
      <c r="J23" s="87"/>
      <c r="K23" s="87"/>
      <c r="L23" s="87"/>
      <c r="M23" s="87"/>
      <c r="N23" s="87"/>
      <c r="O23" s="87"/>
      <c r="P23" s="87"/>
      <c r="Q23" s="87"/>
      <c r="R23" s="87"/>
      <c r="S23" s="87"/>
      <c r="T23" s="87"/>
      <c r="U23" s="87"/>
      <c r="V23" s="87"/>
      <c r="W23" s="87"/>
      <c r="X23" s="87"/>
      <c r="Y23" s="87"/>
    </row>
    <row r="24" spans="1:25" x14ac:dyDescent="0.25">
      <c r="A24" s="80"/>
    </row>
    <row r="25" spans="1:25" ht="45" customHeight="1" x14ac:dyDescent="0.25">
      <c r="A25" s="87" t="s">
        <v>407</v>
      </c>
      <c r="B25" s="87"/>
      <c r="C25" s="87"/>
      <c r="D25" s="87"/>
      <c r="E25" s="87"/>
      <c r="F25" s="87"/>
      <c r="G25" s="87"/>
      <c r="H25" s="87"/>
      <c r="I25" s="87"/>
      <c r="J25" s="87"/>
      <c r="K25" s="87"/>
      <c r="L25" s="87"/>
      <c r="M25" s="87"/>
      <c r="N25" s="87"/>
      <c r="O25" s="87"/>
      <c r="P25" s="87"/>
      <c r="Q25" s="87"/>
      <c r="R25" s="87"/>
      <c r="S25" s="87"/>
      <c r="T25" s="87"/>
      <c r="U25" s="87"/>
      <c r="V25" s="87"/>
      <c r="W25" s="87"/>
      <c r="X25" s="87"/>
      <c r="Y25" s="87"/>
    </row>
    <row r="26" spans="1:25" x14ac:dyDescent="0.25">
      <c r="A26" s="80"/>
    </row>
    <row r="27" spans="1:25" x14ac:dyDescent="0.25">
      <c r="A27" s="80" t="s">
        <v>408</v>
      </c>
    </row>
    <row r="28" spans="1:25" x14ac:dyDescent="0.25">
      <c r="A28" s="80"/>
    </row>
    <row r="29" spans="1:25" ht="45" customHeight="1" x14ac:dyDescent="0.25">
      <c r="A29" s="87" t="s">
        <v>409</v>
      </c>
      <c r="B29" s="87"/>
      <c r="C29" s="87"/>
      <c r="D29" s="87"/>
      <c r="E29" s="87"/>
      <c r="F29" s="87"/>
      <c r="G29" s="87"/>
      <c r="H29" s="87"/>
      <c r="I29" s="87"/>
      <c r="J29" s="87"/>
      <c r="K29" s="87"/>
      <c r="L29" s="87"/>
      <c r="M29" s="87"/>
      <c r="N29" s="87"/>
      <c r="O29" s="87"/>
      <c r="P29" s="87"/>
      <c r="Q29" s="87"/>
      <c r="R29" s="87"/>
      <c r="S29" s="87"/>
      <c r="T29" s="87"/>
      <c r="U29" s="87"/>
      <c r="V29" s="87"/>
      <c r="W29" s="87"/>
      <c r="X29" s="87"/>
      <c r="Y29" s="87"/>
    </row>
    <row r="30" spans="1:25" x14ac:dyDescent="0.25">
      <c r="A30" s="80"/>
    </row>
    <row r="31" spans="1:25" x14ac:dyDescent="0.25">
      <c r="A31" s="83" t="s">
        <v>410</v>
      </c>
    </row>
    <row r="32" spans="1:25" ht="31.5" customHeight="1" x14ac:dyDescent="0.25">
      <c r="A32" s="87" t="s">
        <v>411</v>
      </c>
      <c r="B32" s="87"/>
      <c r="C32" s="87"/>
      <c r="D32" s="87"/>
      <c r="E32" s="87"/>
      <c r="F32" s="87"/>
      <c r="G32" s="87"/>
      <c r="H32" s="87"/>
      <c r="I32" s="87"/>
      <c r="J32" s="87"/>
      <c r="K32" s="87"/>
      <c r="L32" s="87"/>
      <c r="M32" s="87"/>
      <c r="N32" s="87"/>
      <c r="O32" s="87"/>
      <c r="P32" s="87"/>
      <c r="Q32" s="87"/>
      <c r="R32" s="87"/>
      <c r="S32" s="87"/>
      <c r="T32" s="87"/>
      <c r="U32" s="87"/>
      <c r="V32" s="87"/>
      <c r="W32" s="87"/>
      <c r="X32" s="87"/>
      <c r="Y32" s="87"/>
    </row>
    <row r="33" spans="1:25" x14ac:dyDescent="0.25">
      <c r="A33" s="84"/>
    </row>
    <row r="34" spans="1:25" ht="43.5" customHeight="1" x14ac:dyDescent="0.25">
      <c r="A34" s="87" t="s">
        <v>412</v>
      </c>
      <c r="B34" s="87"/>
      <c r="C34" s="87"/>
      <c r="D34" s="87"/>
      <c r="E34" s="87"/>
      <c r="F34" s="87"/>
      <c r="G34" s="87"/>
      <c r="H34" s="87"/>
      <c r="I34" s="87"/>
      <c r="J34" s="87"/>
      <c r="K34" s="87"/>
      <c r="L34" s="87"/>
      <c r="M34" s="87"/>
      <c r="N34" s="87"/>
      <c r="O34" s="87"/>
      <c r="P34" s="87"/>
      <c r="Q34" s="87"/>
      <c r="R34" s="87"/>
      <c r="S34" s="87"/>
      <c r="T34" s="87"/>
      <c r="U34" s="87"/>
      <c r="V34" s="87"/>
      <c r="W34" s="87"/>
      <c r="X34" s="87"/>
      <c r="Y34" s="87"/>
    </row>
  </sheetData>
  <mergeCells count="9">
    <mergeCell ref="A3:Y4"/>
    <mergeCell ref="A9:Y9"/>
    <mergeCell ref="A13:Y13"/>
    <mergeCell ref="A23:Y23"/>
    <mergeCell ref="A25:Y25"/>
    <mergeCell ref="A29:Y29"/>
    <mergeCell ref="A32:Y32"/>
    <mergeCell ref="A34:Y34"/>
    <mergeCell ref="A7:Y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topLeftCell="B184" workbookViewId="0">
      <selection activeCell="G199" sqref="G199"/>
    </sheetView>
  </sheetViews>
  <sheetFormatPr defaultRowHeight="15" x14ac:dyDescent="0.25"/>
  <cols>
    <col min="2" max="2" width="18.28515625" customWidth="1"/>
    <col min="3" max="3" width="61.7109375" customWidth="1"/>
    <col min="4" max="4" width="30.42578125" customWidth="1"/>
    <col min="5" max="5" width="30.140625" customWidth="1"/>
    <col min="6" max="6" width="23.28515625" customWidth="1"/>
    <col min="7" max="7" width="12.42578125" customWidth="1"/>
  </cols>
  <sheetData>
    <row r="1" spans="1:7" x14ac:dyDescent="0.25">
      <c r="A1" s="38" t="s">
        <v>0</v>
      </c>
    </row>
    <row r="2" spans="1:7" x14ac:dyDescent="0.25">
      <c r="A2" s="37" t="s">
        <v>1</v>
      </c>
    </row>
    <row r="3" spans="1:7" x14ac:dyDescent="0.25">
      <c r="A3" s="38" t="s">
        <v>2</v>
      </c>
    </row>
    <row r="4" spans="1:7" x14ac:dyDescent="0.25">
      <c r="A4" s="58" t="s">
        <v>289</v>
      </c>
    </row>
    <row r="5" spans="1:7" x14ac:dyDescent="0.25">
      <c r="A5" s="22" t="s">
        <v>270</v>
      </c>
    </row>
    <row r="7" spans="1:7" ht="60" x14ac:dyDescent="0.25">
      <c r="B7" s="12" t="s">
        <v>267</v>
      </c>
      <c r="C7" s="12" t="s">
        <v>283</v>
      </c>
      <c r="D7" s="39" t="s">
        <v>20</v>
      </c>
      <c r="E7" s="63" t="s">
        <v>367</v>
      </c>
      <c r="F7" s="39" t="s">
        <v>368</v>
      </c>
      <c r="G7" s="39" t="s">
        <v>15</v>
      </c>
    </row>
    <row r="8" spans="1:7" x14ac:dyDescent="0.25">
      <c r="B8" s="59" t="s">
        <v>22</v>
      </c>
      <c r="C8" s="60" t="s">
        <v>23</v>
      </c>
      <c r="D8" s="64">
        <v>0.08</v>
      </c>
      <c r="E8" s="65">
        <v>31338446</v>
      </c>
      <c r="F8" s="65">
        <v>22253818</v>
      </c>
      <c r="G8" s="16">
        <v>0.71009999999999995</v>
      </c>
    </row>
    <row r="9" spans="1:7" x14ac:dyDescent="0.25">
      <c r="B9" s="59" t="s">
        <v>22</v>
      </c>
      <c r="C9" s="60" t="s">
        <v>70</v>
      </c>
      <c r="D9" s="64">
        <v>0.08</v>
      </c>
      <c r="E9" s="65">
        <v>15525291</v>
      </c>
      <c r="F9" s="65">
        <v>10803110</v>
      </c>
      <c r="G9" s="16">
        <v>0.69583945318641693</v>
      </c>
    </row>
    <row r="10" spans="1:7" x14ac:dyDescent="0.25">
      <c r="B10" s="59" t="s">
        <v>22</v>
      </c>
      <c r="C10" s="60" t="s">
        <v>25</v>
      </c>
      <c r="D10" s="64">
        <v>0.08</v>
      </c>
      <c r="E10" s="65">
        <v>420069</v>
      </c>
      <c r="F10" s="65">
        <v>274976</v>
      </c>
      <c r="G10" s="16">
        <v>0.65459999999999996</v>
      </c>
    </row>
    <row r="11" spans="1:7" x14ac:dyDescent="0.25">
      <c r="B11" s="59" t="s">
        <v>26</v>
      </c>
      <c r="C11" s="60" t="s">
        <v>27</v>
      </c>
      <c r="D11" s="64">
        <v>0.08</v>
      </c>
      <c r="E11" s="65">
        <v>12395578</v>
      </c>
      <c r="F11" s="65">
        <v>7731438</v>
      </c>
      <c r="G11" s="16">
        <v>0.62370000000000003</v>
      </c>
    </row>
    <row r="12" spans="1:7" x14ac:dyDescent="0.25">
      <c r="B12" s="59" t="s">
        <v>26</v>
      </c>
      <c r="C12" s="60" t="s">
        <v>23</v>
      </c>
      <c r="D12" s="64">
        <v>0.08</v>
      </c>
      <c r="E12" s="65">
        <v>6770201</v>
      </c>
      <c r="F12" s="65">
        <v>3771139</v>
      </c>
      <c r="G12" s="16">
        <v>0.55700000000000005</v>
      </c>
    </row>
    <row r="13" spans="1:7" x14ac:dyDescent="0.25">
      <c r="B13" s="59" t="s">
        <v>26</v>
      </c>
      <c r="C13" s="60" t="s">
        <v>29</v>
      </c>
      <c r="D13" s="64">
        <v>0.08</v>
      </c>
      <c r="E13" s="65">
        <v>201397.65100000001</v>
      </c>
      <c r="F13" s="65">
        <v>139547.44</v>
      </c>
      <c r="G13" s="16">
        <v>0.69289999999999996</v>
      </c>
    </row>
    <row r="14" spans="1:7" x14ac:dyDescent="0.25">
      <c r="B14" s="59" t="s">
        <v>26</v>
      </c>
      <c r="C14" s="60" t="s">
        <v>290</v>
      </c>
      <c r="D14" s="64">
        <v>7.0000000000000007E-2</v>
      </c>
      <c r="E14" s="65">
        <v>35311.535000000003</v>
      </c>
      <c r="F14" s="65">
        <v>37467.105000000003</v>
      </c>
      <c r="G14" s="16">
        <v>1.0609999999999999</v>
      </c>
    </row>
    <row r="15" spans="1:7" x14ac:dyDescent="0.25">
      <c r="B15" s="59" t="s">
        <v>32</v>
      </c>
      <c r="C15" s="60" t="s">
        <v>33</v>
      </c>
      <c r="D15" s="64">
        <v>7.85E-2</v>
      </c>
      <c r="E15" s="65">
        <v>12233016.817</v>
      </c>
      <c r="F15" s="65">
        <v>5935524.1279999996</v>
      </c>
      <c r="G15" s="16">
        <v>0.48520000000000002</v>
      </c>
    </row>
    <row r="16" spans="1:7" x14ac:dyDescent="0.25">
      <c r="B16" s="59" t="s">
        <v>32</v>
      </c>
      <c r="C16" s="60" t="s">
        <v>291</v>
      </c>
      <c r="D16" s="64">
        <v>0.08</v>
      </c>
      <c r="E16" s="65">
        <v>48490307</v>
      </c>
      <c r="F16" s="65">
        <v>33693705</v>
      </c>
      <c r="G16" s="16">
        <v>0.69489999999999996</v>
      </c>
    </row>
    <row r="17" spans="2:7" x14ac:dyDescent="0.25">
      <c r="B17" s="59" t="s">
        <v>32</v>
      </c>
      <c r="C17" s="60" t="s">
        <v>292</v>
      </c>
      <c r="D17" s="64">
        <v>7.85E-2</v>
      </c>
      <c r="E17" s="65">
        <v>984876.27399999998</v>
      </c>
      <c r="F17" s="65">
        <v>314304.31</v>
      </c>
      <c r="G17" s="16">
        <v>0.31909999999999999</v>
      </c>
    </row>
    <row r="18" spans="2:7" x14ac:dyDescent="0.25">
      <c r="B18" s="59" t="s">
        <v>32</v>
      </c>
      <c r="C18" s="60" t="s">
        <v>36</v>
      </c>
      <c r="D18" s="64">
        <v>7.85E-2</v>
      </c>
      <c r="E18" s="65">
        <v>2637545.1639999999</v>
      </c>
      <c r="F18" s="65">
        <v>1497245.0009999999</v>
      </c>
      <c r="G18" s="16">
        <v>0.56769999999999998</v>
      </c>
    </row>
    <row r="19" spans="2:7" x14ac:dyDescent="0.25">
      <c r="B19" s="59" t="s">
        <v>37</v>
      </c>
      <c r="C19" s="60" t="s">
        <v>42</v>
      </c>
      <c r="D19" s="64">
        <v>7.7499999999999999E-2</v>
      </c>
      <c r="E19" s="65">
        <v>8936957.3319999985</v>
      </c>
      <c r="F19" s="65">
        <v>7526920.4939999999</v>
      </c>
      <c r="G19" s="16">
        <v>0.84222406064856448</v>
      </c>
    </row>
    <row r="20" spans="2:7" x14ac:dyDescent="0.25">
      <c r="B20" s="59" t="s">
        <v>37</v>
      </c>
      <c r="C20" s="60" t="s">
        <v>221</v>
      </c>
      <c r="D20" s="64">
        <v>0.08</v>
      </c>
      <c r="E20" s="65">
        <v>17481282.947000001</v>
      </c>
      <c r="F20" s="65">
        <v>14856276.668</v>
      </c>
      <c r="G20" s="16">
        <v>0.8498</v>
      </c>
    </row>
    <row r="21" spans="2:7" x14ac:dyDescent="0.25">
      <c r="B21" s="59" t="s">
        <v>37</v>
      </c>
      <c r="C21" s="60" t="s">
        <v>293</v>
      </c>
      <c r="D21" s="64">
        <v>7.2499999999999995E-2</v>
      </c>
      <c r="E21" s="65">
        <v>208005.54399999999</v>
      </c>
      <c r="F21" s="65">
        <v>217430.541</v>
      </c>
      <c r="G21" s="16">
        <v>1.0452999999999999</v>
      </c>
    </row>
    <row r="22" spans="2:7" x14ac:dyDescent="0.25">
      <c r="B22" s="59" t="s">
        <v>37</v>
      </c>
      <c r="C22" s="60" t="s">
        <v>294</v>
      </c>
      <c r="D22" s="64">
        <v>0.08</v>
      </c>
      <c r="E22" s="65">
        <v>1484936.058</v>
      </c>
      <c r="F22" s="65">
        <v>1492232.422</v>
      </c>
      <c r="G22" s="16">
        <v>1.0048999999999999</v>
      </c>
    </row>
    <row r="23" spans="2:7" x14ac:dyDescent="0.25">
      <c r="B23" s="59" t="s">
        <v>37</v>
      </c>
      <c r="C23" s="60" t="s">
        <v>295</v>
      </c>
      <c r="D23" s="64">
        <v>7.7499999999999999E-2</v>
      </c>
      <c r="E23" s="65">
        <v>385645.39199999999</v>
      </c>
      <c r="F23" s="65">
        <v>277201.967</v>
      </c>
      <c r="G23" s="16">
        <v>0.71879999999999999</v>
      </c>
    </row>
    <row r="24" spans="2:7" x14ac:dyDescent="0.25">
      <c r="B24" s="59" t="s">
        <v>41</v>
      </c>
      <c r="C24" s="60" t="s">
        <v>86</v>
      </c>
      <c r="D24" s="64">
        <v>7.4999999999999997E-2</v>
      </c>
      <c r="E24" s="65">
        <v>393067290.63499999</v>
      </c>
      <c r="F24" s="65">
        <v>301761539</v>
      </c>
      <c r="G24" s="16">
        <v>0.76770961662188786</v>
      </c>
    </row>
    <row r="25" spans="2:7" x14ac:dyDescent="0.25">
      <c r="B25" s="59" t="s">
        <v>41</v>
      </c>
      <c r="C25" s="60" t="s">
        <v>99</v>
      </c>
      <c r="D25" s="64">
        <v>5.7500000000000002E-2</v>
      </c>
      <c r="E25" s="65">
        <v>115521</v>
      </c>
      <c r="F25" s="65">
        <v>130354</v>
      </c>
      <c r="G25" s="16">
        <v>1.1279999999999999</v>
      </c>
    </row>
    <row r="26" spans="2:7" x14ac:dyDescent="0.25">
      <c r="B26" s="59" t="s">
        <v>41</v>
      </c>
      <c r="C26" s="60" t="s">
        <v>78</v>
      </c>
      <c r="D26" s="64">
        <v>4.2500000000000003E-2</v>
      </c>
      <c r="E26" s="65">
        <v>3357212</v>
      </c>
      <c r="F26" s="65">
        <v>57199</v>
      </c>
      <c r="G26" s="16">
        <v>1.7000000000000001E-2</v>
      </c>
    </row>
    <row r="27" spans="2:7" x14ac:dyDescent="0.25">
      <c r="B27" s="59" t="s">
        <v>41</v>
      </c>
      <c r="C27" s="60" t="s">
        <v>296</v>
      </c>
      <c r="D27" s="64">
        <v>7.0000000000000007E-2</v>
      </c>
      <c r="E27" s="65">
        <v>967962</v>
      </c>
      <c r="F27" s="65">
        <v>1013839</v>
      </c>
      <c r="G27" s="16">
        <v>1.0469999999999999</v>
      </c>
    </row>
    <row r="28" spans="2:7" x14ac:dyDescent="0.25">
      <c r="B28" s="59" t="s">
        <v>41</v>
      </c>
      <c r="C28" s="60" t="s">
        <v>45</v>
      </c>
      <c r="D28" s="64">
        <v>7.4999999999999997E-2</v>
      </c>
      <c r="E28" s="65">
        <v>248911000</v>
      </c>
      <c r="F28" s="65">
        <v>190474000</v>
      </c>
      <c r="G28" s="16">
        <v>0.77</v>
      </c>
    </row>
    <row r="29" spans="2:7" ht="45" x14ac:dyDescent="0.25">
      <c r="B29" s="59" t="s">
        <v>41</v>
      </c>
      <c r="C29" s="60" t="s">
        <v>297</v>
      </c>
      <c r="D29" s="64">
        <v>7.0000000000000007E-2</v>
      </c>
      <c r="E29" s="67" t="s">
        <v>372</v>
      </c>
      <c r="F29" s="67" t="s">
        <v>372</v>
      </c>
      <c r="G29" s="16">
        <v>0</v>
      </c>
    </row>
    <row r="30" spans="2:7" ht="45" x14ac:dyDescent="0.25">
      <c r="B30" s="59" t="s">
        <v>41</v>
      </c>
      <c r="C30" s="60" t="s">
        <v>298</v>
      </c>
      <c r="D30" s="64">
        <v>7.4999999999999997E-2</v>
      </c>
      <c r="E30" s="67" t="s">
        <v>372</v>
      </c>
      <c r="F30" s="67" t="s">
        <v>372</v>
      </c>
      <c r="G30" s="16">
        <v>0</v>
      </c>
    </row>
    <row r="31" spans="2:7" x14ac:dyDescent="0.25">
      <c r="B31" s="59" t="s">
        <v>48</v>
      </c>
      <c r="C31" s="60" t="s">
        <v>299</v>
      </c>
      <c r="D31" s="64">
        <v>7.4999999999999997E-2</v>
      </c>
      <c r="E31" s="65">
        <v>23420461</v>
      </c>
      <c r="F31" s="65">
        <v>14013947</v>
      </c>
      <c r="G31" s="16">
        <v>0.59840000000000004</v>
      </c>
    </row>
    <row r="32" spans="2:7" x14ac:dyDescent="0.25">
      <c r="B32" s="59" t="s">
        <v>48</v>
      </c>
      <c r="C32" s="60" t="s">
        <v>300</v>
      </c>
      <c r="D32" s="64">
        <v>7.4999999999999997E-2</v>
      </c>
      <c r="E32" s="65">
        <v>36473966</v>
      </c>
      <c r="F32" s="65">
        <v>22920607</v>
      </c>
      <c r="G32" s="16">
        <v>0.62839999999999996</v>
      </c>
    </row>
    <row r="33" spans="2:7" x14ac:dyDescent="0.25">
      <c r="B33" s="59" t="s">
        <v>48</v>
      </c>
      <c r="C33" s="60" t="s">
        <v>301</v>
      </c>
      <c r="D33" s="64">
        <v>7.4999999999999997E-2</v>
      </c>
      <c r="E33" s="65">
        <v>4647777</v>
      </c>
      <c r="F33" s="65">
        <v>3751468</v>
      </c>
      <c r="G33" s="16">
        <v>0.80720000000000003</v>
      </c>
    </row>
    <row r="34" spans="2:7" x14ac:dyDescent="0.25">
      <c r="B34" s="59" t="s">
        <v>48</v>
      </c>
      <c r="C34" s="60" t="s">
        <v>302</v>
      </c>
      <c r="D34" s="64">
        <v>7.4999999999999997E-2</v>
      </c>
      <c r="E34" s="65">
        <v>417853</v>
      </c>
      <c r="F34" s="65">
        <v>279499</v>
      </c>
      <c r="G34" s="16">
        <v>0.66890000000000005</v>
      </c>
    </row>
    <row r="35" spans="2:7" x14ac:dyDescent="0.25">
      <c r="B35" s="59" t="s">
        <v>48</v>
      </c>
      <c r="C35" s="60" t="s">
        <v>53</v>
      </c>
      <c r="D35" s="64">
        <v>7.4999999999999997E-2</v>
      </c>
      <c r="E35" s="65">
        <v>3888361</v>
      </c>
      <c r="F35" s="65">
        <v>3263791</v>
      </c>
      <c r="G35" s="16">
        <v>0.83940000000000003</v>
      </c>
    </row>
    <row r="36" spans="2:7" x14ac:dyDescent="0.25">
      <c r="B36" s="59" t="s">
        <v>54</v>
      </c>
      <c r="C36" s="60" t="s">
        <v>23</v>
      </c>
      <c r="D36" s="64">
        <v>8.5000000000000006E-2</v>
      </c>
      <c r="E36" s="65">
        <v>26349209</v>
      </c>
      <c r="F36" s="65">
        <v>16220889</v>
      </c>
      <c r="G36" s="16">
        <v>0.61560000000000004</v>
      </c>
    </row>
    <row r="37" spans="2:7" x14ac:dyDescent="0.25">
      <c r="B37" s="59" t="s">
        <v>54</v>
      </c>
      <c r="C37" s="60" t="s">
        <v>80</v>
      </c>
      <c r="D37" s="64">
        <v>0.08</v>
      </c>
      <c r="E37" s="65">
        <v>26486933</v>
      </c>
      <c r="F37" s="65">
        <v>10472567</v>
      </c>
      <c r="G37" s="16">
        <v>0.39539999999999997</v>
      </c>
    </row>
    <row r="38" spans="2:7" x14ac:dyDescent="0.25">
      <c r="B38" s="59" t="s">
        <v>54</v>
      </c>
      <c r="C38" s="60" t="s">
        <v>29</v>
      </c>
      <c r="D38" s="64">
        <v>0.08</v>
      </c>
      <c r="E38" s="65">
        <v>351773</v>
      </c>
      <c r="F38" s="65">
        <v>187780</v>
      </c>
      <c r="G38" s="16">
        <v>0.53380000000000005</v>
      </c>
    </row>
    <row r="39" spans="2:7" x14ac:dyDescent="0.25">
      <c r="B39" s="59" t="s">
        <v>56</v>
      </c>
      <c r="C39" s="60" t="s">
        <v>57</v>
      </c>
      <c r="D39" s="64">
        <v>7.1999999999999995E-2</v>
      </c>
      <c r="E39" s="65">
        <v>8757980</v>
      </c>
      <c r="F39" s="65">
        <v>8389765</v>
      </c>
      <c r="G39" s="16">
        <v>0.95799999999999996</v>
      </c>
    </row>
    <row r="40" spans="2:7" x14ac:dyDescent="0.25">
      <c r="B40" s="59" t="s">
        <v>56</v>
      </c>
      <c r="C40" s="60" t="s">
        <v>58</v>
      </c>
      <c r="D40" s="64">
        <v>7.1999999999999995E-2</v>
      </c>
      <c r="E40" s="65">
        <v>390044</v>
      </c>
      <c r="F40" s="65">
        <v>374789</v>
      </c>
      <c r="G40" s="16">
        <v>0.96099999999999997</v>
      </c>
    </row>
    <row r="41" spans="2:7" x14ac:dyDescent="0.25">
      <c r="B41" s="59" t="s">
        <v>56</v>
      </c>
      <c r="C41" s="60" t="s">
        <v>303</v>
      </c>
      <c r="D41" s="64">
        <v>7.1999999999999995E-2</v>
      </c>
      <c r="E41" s="65">
        <v>71968</v>
      </c>
      <c r="F41" s="65">
        <v>73325</v>
      </c>
      <c r="G41" s="16">
        <v>1.0189999999999999</v>
      </c>
    </row>
    <row r="42" spans="2:7" x14ac:dyDescent="0.25">
      <c r="B42" s="59" t="s">
        <v>56</v>
      </c>
      <c r="C42" s="60" t="s">
        <v>304</v>
      </c>
      <c r="D42" s="64">
        <v>7.1999999999999995E-2</v>
      </c>
      <c r="E42" s="65">
        <v>241845</v>
      </c>
      <c r="F42" s="65">
        <v>252662</v>
      </c>
      <c r="G42" s="16">
        <v>1.0449999999999999</v>
      </c>
    </row>
    <row r="43" spans="2:7" x14ac:dyDescent="0.25">
      <c r="B43" s="59" t="s">
        <v>56</v>
      </c>
      <c r="C43" s="60" t="s">
        <v>305</v>
      </c>
      <c r="D43" s="64">
        <v>7.1999999999999995E-2</v>
      </c>
      <c r="E43" s="65">
        <v>34060</v>
      </c>
      <c r="F43" s="65">
        <v>34688</v>
      </c>
      <c r="G43" s="16">
        <v>1.018</v>
      </c>
    </row>
    <row r="44" spans="2:7" x14ac:dyDescent="0.25">
      <c r="B44" s="59" t="s">
        <v>56</v>
      </c>
      <c r="C44" s="60" t="s">
        <v>306</v>
      </c>
      <c r="D44" s="64">
        <v>7.1999999999999995E-2</v>
      </c>
      <c r="E44" s="65">
        <v>31576</v>
      </c>
      <c r="F44" s="65">
        <v>17462</v>
      </c>
      <c r="G44" s="16">
        <v>0.55301494806181906</v>
      </c>
    </row>
    <row r="45" spans="2:7" x14ac:dyDescent="0.25">
      <c r="B45" s="59" t="s">
        <v>56</v>
      </c>
      <c r="C45" s="60" t="s">
        <v>307</v>
      </c>
      <c r="D45" s="64">
        <v>7.1999999999999995E-2</v>
      </c>
      <c r="E45" s="65">
        <v>28006</v>
      </c>
      <c r="F45" s="65">
        <v>25003</v>
      </c>
      <c r="G45" s="16">
        <v>0.89300000000000002</v>
      </c>
    </row>
    <row r="46" spans="2:7" x14ac:dyDescent="0.25">
      <c r="B46" s="59" t="s">
        <v>56</v>
      </c>
      <c r="C46" s="60" t="s">
        <v>308</v>
      </c>
      <c r="D46" s="64">
        <v>7.4999999999999997E-2</v>
      </c>
      <c r="E46" s="65">
        <v>369934</v>
      </c>
      <c r="F46" s="65">
        <v>2002</v>
      </c>
      <c r="G46" s="16">
        <v>5.0000000000000001E-3</v>
      </c>
    </row>
    <row r="47" spans="2:7" x14ac:dyDescent="0.25">
      <c r="B47" s="59" t="s">
        <v>65</v>
      </c>
      <c r="C47" s="60" t="s">
        <v>309</v>
      </c>
      <c r="D47" s="64">
        <v>4.2900000000000001E-2</v>
      </c>
      <c r="E47" s="65">
        <v>9443629</v>
      </c>
      <c r="F47" s="65">
        <v>93385</v>
      </c>
      <c r="G47" s="16">
        <v>9.9000000000000008E-3</v>
      </c>
    </row>
    <row r="48" spans="2:7" x14ac:dyDescent="0.25">
      <c r="B48" s="59" t="s">
        <v>65</v>
      </c>
      <c r="C48" s="60" t="s">
        <v>310</v>
      </c>
      <c r="D48" s="64">
        <v>7.6499999999999999E-2</v>
      </c>
      <c r="E48" s="65">
        <v>156115763</v>
      </c>
      <c r="F48" s="65">
        <v>150014292</v>
      </c>
      <c r="G48" s="16">
        <v>0.96089999999999998</v>
      </c>
    </row>
    <row r="49" spans="2:7" x14ac:dyDescent="0.25">
      <c r="B49" s="59" t="s">
        <v>68</v>
      </c>
      <c r="C49" s="60" t="s">
        <v>38</v>
      </c>
      <c r="D49" s="64">
        <v>7.4999999999999997E-2</v>
      </c>
      <c r="E49" s="65">
        <v>79099772</v>
      </c>
      <c r="F49" s="65">
        <v>66466091</v>
      </c>
      <c r="G49" s="16">
        <v>0.84030000000000005</v>
      </c>
    </row>
    <row r="50" spans="2:7" x14ac:dyDescent="0.25">
      <c r="B50" s="59" t="s">
        <v>68</v>
      </c>
      <c r="C50" s="60" t="s">
        <v>311</v>
      </c>
      <c r="D50" s="64">
        <v>7.4999999999999997E-2</v>
      </c>
      <c r="E50" s="65">
        <v>930745</v>
      </c>
      <c r="F50" s="65">
        <v>821733</v>
      </c>
      <c r="G50" s="16">
        <v>0.88287662034176928</v>
      </c>
    </row>
    <row r="51" spans="2:7" x14ac:dyDescent="0.25">
      <c r="B51" s="59" t="s">
        <v>68</v>
      </c>
      <c r="C51" s="60" t="s">
        <v>70</v>
      </c>
      <c r="D51" s="64">
        <v>7.4999999999999997E-2</v>
      </c>
      <c r="E51" s="65">
        <v>17042149</v>
      </c>
      <c r="F51" s="65">
        <v>13291531</v>
      </c>
      <c r="G51" s="16">
        <v>0.77990000000000004</v>
      </c>
    </row>
    <row r="52" spans="2:7" x14ac:dyDescent="0.25">
      <c r="B52" s="59" t="s">
        <v>68</v>
      </c>
      <c r="C52" s="60" t="s">
        <v>71</v>
      </c>
      <c r="D52" s="64">
        <v>7.4999999999999997E-2</v>
      </c>
      <c r="E52" s="65">
        <v>25216</v>
      </c>
      <c r="F52" s="65">
        <v>32794</v>
      </c>
      <c r="G52" s="16">
        <v>1.3005</v>
      </c>
    </row>
    <row r="53" spans="2:7" x14ac:dyDescent="0.25">
      <c r="B53" s="59" t="s">
        <v>68</v>
      </c>
      <c r="C53" s="60" t="s">
        <v>29</v>
      </c>
      <c r="D53" s="64">
        <v>7.4999999999999997E-2</v>
      </c>
      <c r="E53" s="65">
        <v>350443</v>
      </c>
      <c r="F53" s="65">
        <v>400790</v>
      </c>
      <c r="G53" s="16">
        <v>1.1436999999999999</v>
      </c>
    </row>
    <row r="54" spans="2:7" x14ac:dyDescent="0.25">
      <c r="B54" s="59" t="s">
        <v>68</v>
      </c>
      <c r="C54" s="60" t="s">
        <v>312</v>
      </c>
      <c r="D54" s="64">
        <v>7.0000000000000007E-2</v>
      </c>
      <c r="E54" s="65">
        <v>674725</v>
      </c>
      <c r="F54" s="65">
        <v>698889</v>
      </c>
      <c r="G54" s="16">
        <v>1.0358000000000001</v>
      </c>
    </row>
    <row r="55" spans="2:7" x14ac:dyDescent="0.25">
      <c r="B55" s="59" t="s">
        <v>68</v>
      </c>
      <c r="C55" s="60" t="s">
        <v>313</v>
      </c>
      <c r="D55" s="64">
        <v>6.5000000000000002E-2</v>
      </c>
      <c r="E55" s="65">
        <v>848314</v>
      </c>
      <c r="F55" s="65">
        <v>761115</v>
      </c>
      <c r="G55" s="16">
        <v>0.8972</v>
      </c>
    </row>
    <row r="56" spans="2:7" x14ac:dyDescent="0.25">
      <c r="B56" s="59" t="s">
        <v>74</v>
      </c>
      <c r="C56" s="60" t="s">
        <v>70</v>
      </c>
      <c r="D56" s="64">
        <v>7.7499999999999999E-2</v>
      </c>
      <c r="E56" s="65">
        <v>22220097.548</v>
      </c>
      <c r="F56" s="65">
        <v>14203015.302999999</v>
      </c>
      <c r="G56" s="16">
        <v>0.63919999999999999</v>
      </c>
    </row>
    <row r="57" spans="2:7" x14ac:dyDescent="0.25">
      <c r="B57" s="59" t="s">
        <v>75</v>
      </c>
      <c r="C57" s="60" t="s">
        <v>314</v>
      </c>
      <c r="D57" s="64">
        <v>7.0000000000000007E-2</v>
      </c>
      <c r="E57" s="65">
        <v>14569300</v>
      </c>
      <c r="F57" s="65">
        <v>13833100</v>
      </c>
      <c r="G57" s="16">
        <v>0.94950000000000001</v>
      </c>
    </row>
    <row r="58" spans="2:7" x14ac:dyDescent="0.25">
      <c r="B58" s="59" t="s">
        <v>75</v>
      </c>
      <c r="C58" s="60" t="s">
        <v>315</v>
      </c>
      <c r="D58" s="64">
        <v>7.0000000000000007E-2</v>
      </c>
      <c r="E58" s="65">
        <v>314400</v>
      </c>
      <c r="F58" s="65">
        <v>352200</v>
      </c>
      <c r="G58" s="16">
        <v>1.1201000000000001</v>
      </c>
    </row>
    <row r="59" spans="2:7" x14ac:dyDescent="0.25">
      <c r="B59" s="59" t="s">
        <v>75</v>
      </c>
      <c r="C59" s="60" t="s">
        <v>78</v>
      </c>
      <c r="D59" s="64">
        <v>7.0999999999999994E-2</v>
      </c>
      <c r="E59" s="65">
        <v>92303</v>
      </c>
      <c r="F59" s="65">
        <v>76051</v>
      </c>
      <c r="G59" s="16">
        <v>0.82389999999999997</v>
      </c>
    </row>
    <row r="60" spans="2:7" x14ac:dyDescent="0.25">
      <c r="B60" s="59" t="s">
        <v>79</v>
      </c>
      <c r="C60" s="60" t="s">
        <v>55</v>
      </c>
      <c r="D60" s="64">
        <v>7.2499999999999995E-2</v>
      </c>
      <c r="E60" s="65">
        <v>41685086.182999998</v>
      </c>
      <c r="F60" s="65">
        <v>14581566.241</v>
      </c>
      <c r="G60" s="16">
        <v>0.3498</v>
      </c>
    </row>
    <row r="61" spans="2:7" x14ac:dyDescent="0.25">
      <c r="B61" s="59" t="s">
        <v>79</v>
      </c>
      <c r="C61" s="60" t="s">
        <v>29</v>
      </c>
      <c r="D61" s="64">
        <v>7.0000000000000007E-2</v>
      </c>
      <c r="E61" s="65">
        <v>2231263.87</v>
      </c>
      <c r="F61" s="65">
        <v>776013.02800000005</v>
      </c>
      <c r="G61" s="16">
        <v>0.3478</v>
      </c>
    </row>
    <row r="62" spans="2:7" x14ac:dyDescent="0.25">
      <c r="B62" s="59" t="s">
        <v>79</v>
      </c>
      <c r="C62" s="60" t="s">
        <v>23</v>
      </c>
      <c r="D62" s="64">
        <v>7.4999999999999997E-2</v>
      </c>
      <c r="E62" s="65">
        <v>106682654.88600001</v>
      </c>
      <c r="F62" s="65">
        <v>45824382.513999999</v>
      </c>
      <c r="G62" s="16">
        <v>0.43</v>
      </c>
    </row>
    <row r="63" spans="2:7" x14ac:dyDescent="0.25">
      <c r="B63" s="59" t="s">
        <v>79</v>
      </c>
      <c r="C63" s="60" t="s">
        <v>82</v>
      </c>
      <c r="D63" s="64">
        <v>7.0000000000000007E-2</v>
      </c>
      <c r="E63" s="65">
        <v>397502.761</v>
      </c>
      <c r="F63" s="65">
        <v>56789.46</v>
      </c>
      <c r="G63" s="16">
        <v>0.1429</v>
      </c>
    </row>
    <row r="64" spans="2:7" x14ac:dyDescent="0.25">
      <c r="B64" s="59" t="s">
        <v>79</v>
      </c>
      <c r="C64" s="60" t="s">
        <v>83</v>
      </c>
      <c r="D64" s="64">
        <v>7.2499999999999995E-2</v>
      </c>
      <c r="E64" s="65">
        <v>39182306.270999998</v>
      </c>
      <c r="F64" s="65">
        <v>17391323.131999999</v>
      </c>
      <c r="G64" s="16">
        <v>0.44390000000000002</v>
      </c>
    </row>
    <row r="65" spans="2:7" x14ac:dyDescent="0.25">
      <c r="B65" s="59" t="s">
        <v>84</v>
      </c>
      <c r="C65" s="60" t="s">
        <v>85</v>
      </c>
      <c r="D65" s="64">
        <v>6.7500000000000004E-2</v>
      </c>
      <c r="E65" s="65">
        <v>540797</v>
      </c>
      <c r="F65" s="65">
        <v>467998</v>
      </c>
      <c r="G65" s="16">
        <v>0.86538571774621531</v>
      </c>
    </row>
    <row r="66" spans="2:7" x14ac:dyDescent="0.25">
      <c r="B66" s="59" t="s">
        <v>84</v>
      </c>
      <c r="C66" s="60" t="s">
        <v>316</v>
      </c>
      <c r="D66" s="64">
        <v>6.7500000000000004E-2</v>
      </c>
      <c r="E66" s="65">
        <v>16732223</v>
      </c>
      <c r="F66" s="65">
        <v>14104288</v>
      </c>
      <c r="G66" s="16">
        <v>0.84299999999999997</v>
      </c>
    </row>
    <row r="67" spans="2:7" x14ac:dyDescent="0.25">
      <c r="B67" s="59" t="s">
        <v>84</v>
      </c>
      <c r="C67" s="60" t="s">
        <v>317</v>
      </c>
      <c r="D67" s="64">
        <v>6.7500000000000004E-2</v>
      </c>
      <c r="E67" s="65">
        <v>123601</v>
      </c>
      <c r="F67" s="65">
        <v>110657</v>
      </c>
      <c r="G67" s="16">
        <v>0.89500000000000002</v>
      </c>
    </row>
    <row r="68" spans="2:7" x14ac:dyDescent="0.25">
      <c r="B68" s="59" t="s">
        <v>84</v>
      </c>
      <c r="C68" s="60" t="s">
        <v>81</v>
      </c>
      <c r="D68" s="64">
        <v>6.7500000000000004E-2</v>
      </c>
      <c r="E68" s="65">
        <v>464855</v>
      </c>
      <c r="F68" s="65">
        <v>432730</v>
      </c>
      <c r="G68" s="16">
        <v>0.93100000000000005</v>
      </c>
    </row>
    <row r="69" spans="2:7" x14ac:dyDescent="0.25">
      <c r="B69" s="59" t="s">
        <v>84</v>
      </c>
      <c r="C69" s="60" t="s">
        <v>88</v>
      </c>
      <c r="D69" s="64">
        <v>6.7500000000000004E-2</v>
      </c>
      <c r="E69" s="65">
        <v>65336</v>
      </c>
      <c r="F69" s="65">
        <v>54507</v>
      </c>
      <c r="G69" s="16">
        <v>0.83399999999999996</v>
      </c>
    </row>
    <row r="70" spans="2:7" x14ac:dyDescent="0.25">
      <c r="B70" s="59" t="s">
        <v>84</v>
      </c>
      <c r="C70" s="60" t="s">
        <v>89</v>
      </c>
      <c r="D70" s="64">
        <v>6.7500000000000004E-2</v>
      </c>
      <c r="E70" s="65">
        <v>4166</v>
      </c>
      <c r="F70" s="65">
        <v>3489</v>
      </c>
      <c r="G70" s="16">
        <v>0.83699999999999997</v>
      </c>
    </row>
    <row r="71" spans="2:7" x14ac:dyDescent="0.25">
      <c r="B71" s="59" t="s">
        <v>84</v>
      </c>
      <c r="C71" s="60" t="s">
        <v>318</v>
      </c>
      <c r="D71" s="64">
        <v>6.7500000000000004E-2</v>
      </c>
      <c r="E71" s="65">
        <v>16355216</v>
      </c>
      <c r="F71" s="65">
        <v>5501867</v>
      </c>
      <c r="G71" s="16">
        <v>0.33600000000000002</v>
      </c>
    </row>
    <row r="72" spans="2:7" x14ac:dyDescent="0.25">
      <c r="B72" s="59" t="s">
        <v>84</v>
      </c>
      <c r="C72" s="60" t="s">
        <v>319</v>
      </c>
      <c r="D72" s="64">
        <v>6.7500000000000004E-2</v>
      </c>
      <c r="E72" s="65">
        <v>5236993</v>
      </c>
      <c r="F72" s="65">
        <v>5189442</v>
      </c>
      <c r="G72" s="16">
        <v>0.99099999999999999</v>
      </c>
    </row>
    <row r="73" spans="2:7" x14ac:dyDescent="0.25">
      <c r="B73" s="59" t="s">
        <v>84</v>
      </c>
      <c r="C73" s="60" t="s">
        <v>92</v>
      </c>
      <c r="D73" s="64">
        <v>6.7500000000000004E-2</v>
      </c>
      <c r="E73" s="65">
        <v>4706998</v>
      </c>
      <c r="F73" s="65">
        <v>4757978</v>
      </c>
      <c r="G73" s="16">
        <v>1.0109999999999999</v>
      </c>
    </row>
    <row r="74" spans="2:7" x14ac:dyDescent="0.25">
      <c r="B74" s="59" t="s">
        <v>93</v>
      </c>
      <c r="C74" s="60" t="s">
        <v>27</v>
      </c>
      <c r="D74" s="64">
        <v>7.4999999999999997E-2</v>
      </c>
      <c r="E74" s="65">
        <v>32004456.088</v>
      </c>
      <c r="F74" s="65">
        <v>28038549.892999999</v>
      </c>
      <c r="G74" s="16">
        <v>0.87609999999999999</v>
      </c>
    </row>
    <row r="75" spans="2:7" x14ac:dyDescent="0.25">
      <c r="B75" s="59" t="s">
        <v>93</v>
      </c>
      <c r="C75" s="60" t="s">
        <v>320</v>
      </c>
      <c r="D75" s="64">
        <v>0.08</v>
      </c>
      <c r="E75" s="65">
        <v>515860</v>
      </c>
      <c r="F75" s="65">
        <v>392195</v>
      </c>
      <c r="G75" s="16">
        <v>0.76029999999999998</v>
      </c>
    </row>
    <row r="76" spans="2:7" x14ac:dyDescent="0.25">
      <c r="B76" s="59" t="s">
        <v>93</v>
      </c>
      <c r="C76" s="60" t="s">
        <v>29</v>
      </c>
      <c r="D76" s="64">
        <v>7.4999999999999997E-2</v>
      </c>
      <c r="E76" s="65">
        <v>183916</v>
      </c>
      <c r="F76" s="65">
        <v>155974</v>
      </c>
      <c r="G76" s="16">
        <v>0.84809999999999997</v>
      </c>
    </row>
    <row r="77" spans="2:7" x14ac:dyDescent="0.25">
      <c r="B77" s="59" t="s">
        <v>95</v>
      </c>
      <c r="C77" s="60" t="s">
        <v>42</v>
      </c>
      <c r="D77" s="64">
        <v>0.08</v>
      </c>
      <c r="E77" s="65">
        <v>24827591</v>
      </c>
      <c r="F77" s="65">
        <v>16535797</v>
      </c>
      <c r="G77" s="16">
        <v>0.66600000000000004</v>
      </c>
    </row>
    <row r="78" spans="2:7" x14ac:dyDescent="0.25">
      <c r="B78" s="59" t="s">
        <v>96</v>
      </c>
      <c r="C78" s="60" t="s">
        <v>321</v>
      </c>
      <c r="D78" s="64">
        <v>7.7499999999999999E-2</v>
      </c>
      <c r="E78" s="65">
        <v>816850</v>
      </c>
      <c r="F78" s="65">
        <v>561484</v>
      </c>
      <c r="G78" s="16">
        <v>0.68740000000000001</v>
      </c>
    </row>
    <row r="79" spans="2:7" x14ac:dyDescent="0.25">
      <c r="B79" s="59" t="s">
        <v>96</v>
      </c>
      <c r="C79" s="60" t="s">
        <v>322</v>
      </c>
      <c r="D79" s="64">
        <v>7.7499999999999999E-2</v>
      </c>
      <c r="E79" s="65">
        <v>11550110</v>
      </c>
      <c r="F79" s="65">
        <v>2578290</v>
      </c>
      <c r="G79" s="16">
        <v>0.22320000000000001</v>
      </c>
    </row>
    <row r="80" spans="2:7" x14ac:dyDescent="0.25">
      <c r="B80" s="59" t="s">
        <v>96</v>
      </c>
      <c r="C80" s="60" t="s">
        <v>40</v>
      </c>
      <c r="D80" s="64">
        <v>7.7499999999999999E-2</v>
      </c>
      <c r="E80" s="65">
        <v>681119</v>
      </c>
      <c r="F80" s="65">
        <v>260974</v>
      </c>
      <c r="G80" s="16">
        <v>0.38319999999999999</v>
      </c>
    </row>
    <row r="81" spans="2:7" x14ac:dyDescent="0.25">
      <c r="B81" s="59" t="s">
        <v>96</v>
      </c>
      <c r="C81" s="60" t="s">
        <v>323</v>
      </c>
      <c r="D81" s="64">
        <v>6.1499999999999999E-2</v>
      </c>
      <c r="E81" s="65">
        <v>366300</v>
      </c>
      <c r="F81" s="65">
        <v>243900</v>
      </c>
      <c r="G81" s="16">
        <v>0.66600000000000004</v>
      </c>
    </row>
    <row r="82" spans="2:7" x14ac:dyDescent="0.25">
      <c r="B82" s="59" t="s">
        <v>96</v>
      </c>
      <c r="C82" s="60" t="s">
        <v>324</v>
      </c>
      <c r="D82" s="64">
        <v>6.5000000000000002E-2</v>
      </c>
      <c r="E82" s="65">
        <v>78700</v>
      </c>
      <c r="F82" s="65">
        <v>54600</v>
      </c>
      <c r="G82" s="16">
        <v>0.69399999999999995</v>
      </c>
    </row>
    <row r="83" spans="2:7" x14ac:dyDescent="0.25">
      <c r="B83" s="59" t="s">
        <v>96</v>
      </c>
      <c r="C83" s="60" t="s">
        <v>23</v>
      </c>
      <c r="D83" s="64">
        <v>7.4999999999999997E-2</v>
      </c>
      <c r="E83" s="65">
        <v>39684776</v>
      </c>
      <c r="F83" s="65">
        <v>18092571</v>
      </c>
      <c r="G83" s="16">
        <v>0.45590000000000003</v>
      </c>
    </row>
    <row r="84" spans="2:7" x14ac:dyDescent="0.25">
      <c r="B84" s="59" t="s">
        <v>100</v>
      </c>
      <c r="C84" s="60" t="s">
        <v>80</v>
      </c>
      <c r="D84" s="64">
        <v>7.7499999999999999E-2</v>
      </c>
      <c r="E84" s="65">
        <v>17877744.945</v>
      </c>
      <c r="F84" s="65">
        <v>11624853.426000001</v>
      </c>
      <c r="G84" s="16">
        <v>0.65</v>
      </c>
    </row>
    <row r="85" spans="2:7" x14ac:dyDescent="0.25">
      <c r="B85" s="59" t="s">
        <v>100</v>
      </c>
      <c r="C85" s="60" t="s">
        <v>325</v>
      </c>
      <c r="D85" s="64">
        <v>7.7499999999999999E-2</v>
      </c>
      <c r="E85" s="65">
        <v>28119536.563000001</v>
      </c>
      <c r="F85" s="65">
        <v>17898102.401000001</v>
      </c>
      <c r="G85" s="16">
        <v>0.63700000000000001</v>
      </c>
    </row>
    <row r="86" spans="2:7" x14ac:dyDescent="0.25">
      <c r="B86" s="59" t="s">
        <v>100</v>
      </c>
      <c r="C86" s="60" t="s">
        <v>243</v>
      </c>
      <c r="D86" s="64">
        <v>7.2499999999999995E-2</v>
      </c>
      <c r="E86" s="65">
        <v>2438251.4130000002</v>
      </c>
      <c r="F86" s="65">
        <v>1857367.0560000001</v>
      </c>
      <c r="G86" s="16">
        <v>0.76180000000000003</v>
      </c>
    </row>
    <row r="87" spans="2:7" x14ac:dyDescent="0.25">
      <c r="B87" s="59" t="s">
        <v>100</v>
      </c>
      <c r="C87" s="60" t="s">
        <v>40</v>
      </c>
      <c r="D87" s="64">
        <v>7.0000000000000007E-2</v>
      </c>
      <c r="E87" s="65">
        <v>837940.54599999997</v>
      </c>
      <c r="F87" s="65">
        <v>622017.674</v>
      </c>
      <c r="G87" s="16">
        <v>0.74199999999999999</v>
      </c>
    </row>
    <row r="88" spans="2:7" x14ac:dyDescent="0.25">
      <c r="B88" s="59" t="s">
        <v>103</v>
      </c>
      <c r="C88" s="60" t="s">
        <v>326</v>
      </c>
      <c r="D88" s="64">
        <v>7.1249999999999994E-2</v>
      </c>
      <c r="E88" s="65">
        <v>12320158.783</v>
      </c>
      <c r="F88" s="65">
        <v>10337615.926999999</v>
      </c>
      <c r="G88" s="16">
        <v>0.83909999999999996</v>
      </c>
    </row>
    <row r="89" spans="2:7" x14ac:dyDescent="0.25">
      <c r="B89" s="59" t="s">
        <v>103</v>
      </c>
      <c r="C89" s="60" t="s">
        <v>327</v>
      </c>
      <c r="D89" s="64">
        <v>7.1249999999999994E-2</v>
      </c>
      <c r="E89" s="65">
        <v>54560.642</v>
      </c>
      <c r="F89" s="65">
        <v>57189.9</v>
      </c>
      <c r="G89" s="16">
        <v>1.048</v>
      </c>
    </row>
    <row r="90" spans="2:7" x14ac:dyDescent="0.25">
      <c r="B90" s="59" t="s">
        <v>103</v>
      </c>
      <c r="C90" s="60" t="s">
        <v>328</v>
      </c>
      <c r="D90" s="64">
        <v>7.1249999999999994E-2</v>
      </c>
      <c r="E90" s="65">
        <v>7505.1930000000002</v>
      </c>
      <c r="F90" s="65">
        <v>11120.031999999999</v>
      </c>
      <c r="G90" s="16">
        <v>1.4816</v>
      </c>
    </row>
    <row r="91" spans="2:7" x14ac:dyDescent="0.25">
      <c r="B91" s="59" t="s">
        <v>103</v>
      </c>
      <c r="C91" s="60" t="s">
        <v>329</v>
      </c>
      <c r="D91" s="64">
        <v>7.2499999999999995E-2</v>
      </c>
      <c r="E91" s="65">
        <v>2609657.8450000002</v>
      </c>
      <c r="F91" s="65">
        <v>2455776.6710000001</v>
      </c>
      <c r="G91" s="16">
        <v>0.94099999999999995</v>
      </c>
    </row>
    <row r="92" spans="2:7" x14ac:dyDescent="0.25">
      <c r="B92" s="59" t="s">
        <v>106</v>
      </c>
      <c r="C92" s="60" t="s">
        <v>28</v>
      </c>
      <c r="D92" s="64">
        <v>7.6499999999999999E-2</v>
      </c>
      <c r="E92" s="65">
        <v>37324936</v>
      </c>
      <c r="F92" s="65">
        <v>27491055</v>
      </c>
      <c r="G92" s="16">
        <v>0.73650000000000004</v>
      </c>
    </row>
    <row r="93" spans="2:7" x14ac:dyDescent="0.25">
      <c r="B93" s="59" t="s">
        <v>106</v>
      </c>
      <c r="C93" s="60" t="s">
        <v>330</v>
      </c>
      <c r="D93" s="64">
        <v>7.6499999999999999E-2</v>
      </c>
      <c r="E93" s="65">
        <v>22097648</v>
      </c>
      <c r="F93" s="65">
        <v>15365014</v>
      </c>
      <c r="G93" s="16">
        <v>0.69530000000000003</v>
      </c>
    </row>
    <row r="94" spans="2:7" x14ac:dyDescent="0.25">
      <c r="B94" s="59" t="s">
        <v>106</v>
      </c>
      <c r="C94" s="60" t="s">
        <v>40</v>
      </c>
      <c r="D94" s="64">
        <v>7.6499999999999999E-2</v>
      </c>
      <c r="E94" s="65">
        <v>1976338</v>
      </c>
      <c r="F94" s="65">
        <v>1306547</v>
      </c>
      <c r="G94" s="16">
        <v>0.66110000000000002</v>
      </c>
    </row>
    <row r="95" spans="2:7" x14ac:dyDescent="0.25">
      <c r="B95" s="59" t="s">
        <v>106</v>
      </c>
      <c r="C95" s="60" t="s">
        <v>81</v>
      </c>
      <c r="D95" s="64">
        <v>7.6499999999999999E-2</v>
      </c>
      <c r="E95" s="65">
        <v>460230</v>
      </c>
      <c r="F95" s="65">
        <v>408883</v>
      </c>
      <c r="G95" s="16">
        <v>0.88839999999999997</v>
      </c>
    </row>
    <row r="96" spans="2:7" x14ac:dyDescent="0.25">
      <c r="B96" s="59" t="s">
        <v>106</v>
      </c>
      <c r="C96" s="60" t="s">
        <v>108</v>
      </c>
      <c r="D96" s="64">
        <v>7.6499999999999999E-2</v>
      </c>
      <c r="E96" s="65">
        <v>1227567</v>
      </c>
      <c r="F96" s="65">
        <v>768489</v>
      </c>
      <c r="G96" s="16">
        <v>0.626</v>
      </c>
    </row>
    <row r="97" spans="2:7" x14ac:dyDescent="0.25">
      <c r="B97" s="59" t="s">
        <v>106</v>
      </c>
      <c r="C97" s="60" t="s">
        <v>109</v>
      </c>
      <c r="D97" s="64">
        <v>7.6499999999999999E-2</v>
      </c>
      <c r="E97" s="65">
        <v>841351.32700000005</v>
      </c>
      <c r="F97" s="65">
        <v>211303.37899999999</v>
      </c>
      <c r="G97" s="16">
        <v>0.25109999999999999</v>
      </c>
    </row>
    <row r="98" spans="2:7" x14ac:dyDescent="0.25">
      <c r="B98" s="59" t="s">
        <v>110</v>
      </c>
      <c r="C98" s="60" t="s">
        <v>80</v>
      </c>
      <c r="D98" s="64">
        <v>7.7499999999999999E-2</v>
      </c>
      <c r="E98" s="65">
        <v>31355000</v>
      </c>
      <c r="F98" s="65">
        <v>23930895</v>
      </c>
      <c r="G98" s="16">
        <v>0.76300000000000001</v>
      </c>
    </row>
    <row r="99" spans="2:7" x14ac:dyDescent="0.25">
      <c r="B99" s="59" t="s">
        <v>110</v>
      </c>
      <c r="C99" s="60" t="s">
        <v>23</v>
      </c>
      <c r="D99" s="64">
        <v>7.7499999999999999E-2</v>
      </c>
      <c r="E99" s="65">
        <v>41435000</v>
      </c>
      <c r="F99" s="65">
        <v>25538646</v>
      </c>
      <c r="G99" s="16">
        <v>0.61599999999999999</v>
      </c>
    </row>
    <row r="100" spans="2:7" x14ac:dyDescent="0.25">
      <c r="B100" s="59" t="s">
        <v>110</v>
      </c>
      <c r="C100" s="60" t="s">
        <v>112</v>
      </c>
      <c r="D100" s="64">
        <v>7.7499999999999999E-2</v>
      </c>
      <c r="E100" s="65">
        <v>5191914.3800250059</v>
      </c>
      <c r="F100" s="65">
        <v>3093785.6240250058</v>
      </c>
      <c r="G100" s="16">
        <v>0.59588533199388105</v>
      </c>
    </row>
    <row r="101" spans="2:7" x14ac:dyDescent="0.25">
      <c r="B101" s="59" t="s">
        <v>113</v>
      </c>
      <c r="C101" s="60" t="s">
        <v>71</v>
      </c>
      <c r="D101" s="64">
        <v>7.0000000000000007E-2</v>
      </c>
      <c r="E101" s="65">
        <v>205207.84299999999</v>
      </c>
      <c r="F101" s="65">
        <v>154956.56400000001</v>
      </c>
      <c r="G101" s="16">
        <v>0.75509999999999999</v>
      </c>
    </row>
    <row r="102" spans="2:7" x14ac:dyDescent="0.25">
      <c r="B102" s="59" t="s">
        <v>113</v>
      </c>
      <c r="C102" s="60" t="s">
        <v>40</v>
      </c>
      <c r="D102" s="68" t="s">
        <v>369</v>
      </c>
      <c r="E102" s="65">
        <v>1805551</v>
      </c>
      <c r="F102" s="65">
        <v>1250168</v>
      </c>
      <c r="G102" s="16">
        <v>0.69240000000000002</v>
      </c>
    </row>
    <row r="103" spans="2:7" x14ac:dyDescent="0.25">
      <c r="B103" s="59" t="s">
        <v>113</v>
      </c>
      <c r="C103" s="60" t="s">
        <v>115</v>
      </c>
      <c r="D103" s="64">
        <v>0.08</v>
      </c>
      <c r="E103" s="65">
        <v>16121945</v>
      </c>
      <c r="F103" s="65">
        <v>10974806</v>
      </c>
      <c r="G103" s="16">
        <v>0.68</v>
      </c>
    </row>
    <row r="104" spans="2:7" x14ac:dyDescent="0.25">
      <c r="B104" s="59" t="s">
        <v>113</v>
      </c>
      <c r="C104" s="60" t="s">
        <v>116</v>
      </c>
      <c r="D104" s="68" t="s">
        <v>369</v>
      </c>
      <c r="E104" s="65">
        <v>66174798</v>
      </c>
      <c r="F104" s="65">
        <v>43773189</v>
      </c>
      <c r="G104" s="16">
        <v>0.66149999999999998</v>
      </c>
    </row>
    <row r="105" spans="2:7" x14ac:dyDescent="0.25">
      <c r="B105" s="59" t="s">
        <v>113</v>
      </c>
      <c r="C105" s="60" t="s">
        <v>29</v>
      </c>
      <c r="D105" s="64">
        <v>0.08</v>
      </c>
      <c r="E105" s="65">
        <v>257533.84299999999</v>
      </c>
      <c r="F105" s="65">
        <v>271295.88299999997</v>
      </c>
      <c r="G105" s="16">
        <v>1.0533999999999999</v>
      </c>
    </row>
    <row r="106" spans="2:7" x14ac:dyDescent="0.25">
      <c r="B106" s="59" t="s">
        <v>113</v>
      </c>
      <c r="C106" s="60" t="s">
        <v>331</v>
      </c>
      <c r="D106" s="64">
        <v>0.04</v>
      </c>
      <c r="E106" s="65" t="s">
        <v>371</v>
      </c>
      <c r="F106" s="65" t="s">
        <v>371</v>
      </c>
      <c r="G106" s="16">
        <v>0</v>
      </c>
    </row>
    <row r="107" spans="2:7" x14ac:dyDescent="0.25">
      <c r="B107" s="59" t="s">
        <v>119</v>
      </c>
      <c r="C107" s="60" t="s">
        <v>120</v>
      </c>
      <c r="D107" s="64">
        <v>8.4000000000000005E-2</v>
      </c>
      <c r="E107" s="65">
        <v>13120176</v>
      </c>
      <c r="F107" s="65">
        <v>11498604</v>
      </c>
      <c r="G107" s="16">
        <v>0.87639999999999996</v>
      </c>
    </row>
    <row r="108" spans="2:7" x14ac:dyDescent="0.25">
      <c r="B108" s="59" t="s">
        <v>119</v>
      </c>
      <c r="C108" s="60" t="s">
        <v>121</v>
      </c>
      <c r="D108" s="64">
        <v>8.4000000000000005E-2</v>
      </c>
      <c r="E108" s="65">
        <v>826673</v>
      </c>
      <c r="F108" s="65">
        <v>667340</v>
      </c>
      <c r="G108" s="16">
        <v>0.80730000000000002</v>
      </c>
    </row>
    <row r="109" spans="2:7" x14ac:dyDescent="0.25">
      <c r="B109" s="59" t="s">
        <v>119</v>
      </c>
      <c r="C109" s="60" t="s">
        <v>122</v>
      </c>
      <c r="D109" s="64">
        <v>8.4099999999999994E-2</v>
      </c>
      <c r="E109" s="65">
        <v>1353386</v>
      </c>
      <c r="F109" s="65">
        <v>877056</v>
      </c>
      <c r="G109" s="16">
        <v>0.64800000000000002</v>
      </c>
    </row>
    <row r="110" spans="2:7" x14ac:dyDescent="0.25">
      <c r="B110" s="59" t="s">
        <v>119</v>
      </c>
      <c r="C110" s="60" t="s">
        <v>25</v>
      </c>
      <c r="D110" s="64">
        <v>8.3799999999999999E-2</v>
      </c>
      <c r="E110" s="65">
        <v>381511</v>
      </c>
      <c r="F110" s="65">
        <v>175556</v>
      </c>
      <c r="G110" s="16">
        <v>0.4602</v>
      </c>
    </row>
    <row r="111" spans="2:7" x14ac:dyDescent="0.25">
      <c r="B111" s="59" t="s">
        <v>119</v>
      </c>
      <c r="C111" s="60" t="s">
        <v>43</v>
      </c>
      <c r="D111" s="64">
        <v>0</v>
      </c>
      <c r="E111" s="65">
        <v>146499</v>
      </c>
      <c r="F111" s="65">
        <v>8258</v>
      </c>
      <c r="G111" s="16">
        <v>5.6399999999999999E-2</v>
      </c>
    </row>
    <row r="112" spans="2:7" x14ac:dyDescent="0.25">
      <c r="B112" s="59" t="s">
        <v>119</v>
      </c>
      <c r="C112" s="60" t="s">
        <v>332</v>
      </c>
      <c r="D112" s="64">
        <v>8.4099999999999994E-2</v>
      </c>
      <c r="E112" s="65">
        <v>22102321</v>
      </c>
      <c r="F112" s="65">
        <v>17404822</v>
      </c>
      <c r="G112" s="16">
        <v>0.78749999999999998</v>
      </c>
    </row>
    <row r="113" spans="2:7" x14ac:dyDescent="0.25">
      <c r="B113" s="59" t="s">
        <v>119</v>
      </c>
      <c r="C113" s="60" t="s">
        <v>333</v>
      </c>
      <c r="D113" s="64">
        <v>8.4099999999999994E-2</v>
      </c>
      <c r="E113" s="65">
        <v>8353141</v>
      </c>
      <c r="F113" s="65">
        <v>7273100</v>
      </c>
      <c r="G113" s="16">
        <v>0.87070000000000003</v>
      </c>
    </row>
    <row r="114" spans="2:7" x14ac:dyDescent="0.25">
      <c r="B114" s="59" t="s">
        <v>119</v>
      </c>
      <c r="C114" s="60" t="s">
        <v>126</v>
      </c>
      <c r="D114" s="64">
        <v>8.43E-2</v>
      </c>
      <c r="E114" s="65">
        <v>460776</v>
      </c>
      <c r="F114" s="65">
        <v>453232</v>
      </c>
      <c r="G114" s="16">
        <v>0.98360000000000003</v>
      </c>
    </row>
    <row r="115" spans="2:7" x14ac:dyDescent="0.25">
      <c r="B115" s="59" t="s">
        <v>119</v>
      </c>
      <c r="C115" s="60" t="s">
        <v>127</v>
      </c>
      <c r="D115" s="64">
        <v>8.4099999999999994E-2</v>
      </c>
      <c r="E115" s="65">
        <v>24901612</v>
      </c>
      <c r="F115" s="65">
        <v>20293684</v>
      </c>
      <c r="G115" s="16">
        <v>0.81499999999999995</v>
      </c>
    </row>
    <row r="116" spans="2:7" x14ac:dyDescent="0.25">
      <c r="B116" s="59" t="s">
        <v>119</v>
      </c>
      <c r="C116" s="60" t="s">
        <v>334</v>
      </c>
      <c r="D116" s="64">
        <v>8.3299999999999999E-2</v>
      </c>
      <c r="E116" s="65">
        <v>1157169</v>
      </c>
      <c r="F116" s="65">
        <v>935946</v>
      </c>
      <c r="G116" s="16">
        <v>0.80879999999999996</v>
      </c>
    </row>
    <row r="117" spans="2:7" x14ac:dyDescent="0.25">
      <c r="B117" s="59" t="s">
        <v>129</v>
      </c>
      <c r="C117" s="60" t="s">
        <v>27</v>
      </c>
      <c r="D117" s="64">
        <v>0.08</v>
      </c>
      <c r="E117" s="65">
        <v>37015288</v>
      </c>
      <c r="F117" s="65">
        <v>24877119</v>
      </c>
      <c r="G117" s="16">
        <v>0.67210000000000003</v>
      </c>
    </row>
    <row r="118" spans="2:7" x14ac:dyDescent="0.25">
      <c r="B118" s="59" t="s">
        <v>129</v>
      </c>
      <c r="C118" s="60" t="s">
        <v>130</v>
      </c>
      <c r="D118" s="64">
        <v>0.08</v>
      </c>
      <c r="E118" s="65">
        <v>445822</v>
      </c>
      <c r="F118" s="65">
        <v>326032</v>
      </c>
      <c r="G118" s="16">
        <v>0.73129999999999995</v>
      </c>
    </row>
    <row r="119" spans="2:7" x14ac:dyDescent="0.25">
      <c r="B119" s="59" t="s">
        <v>129</v>
      </c>
      <c r="C119" s="60" t="s">
        <v>131</v>
      </c>
      <c r="D119" s="64">
        <v>0.08</v>
      </c>
      <c r="E119" s="65" t="s">
        <v>371</v>
      </c>
      <c r="F119" s="65" t="s">
        <v>371</v>
      </c>
      <c r="G119" s="16" t="s">
        <v>371</v>
      </c>
    </row>
    <row r="120" spans="2:7" x14ac:dyDescent="0.25">
      <c r="B120" s="59" t="s">
        <v>129</v>
      </c>
      <c r="C120" s="60" t="s">
        <v>132</v>
      </c>
      <c r="D120" s="64">
        <v>0.08</v>
      </c>
      <c r="E120" s="65">
        <v>20240</v>
      </c>
      <c r="F120" s="65">
        <v>16453</v>
      </c>
      <c r="G120" s="16">
        <v>0.81289999999999996</v>
      </c>
    </row>
    <row r="121" spans="2:7" x14ac:dyDescent="0.25">
      <c r="B121" s="59" t="s">
        <v>133</v>
      </c>
      <c r="C121" s="60" t="s">
        <v>134</v>
      </c>
      <c r="D121" s="64">
        <v>0.08</v>
      </c>
      <c r="E121" s="65">
        <v>11494571.835000001</v>
      </c>
      <c r="F121" s="65">
        <v>9136781.8259999994</v>
      </c>
      <c r="G121" s="16">
        <v>0.79490000000000005</v>
      </c>
    </row>
    <row r="122" spans="2:7" x14ac:dyDescent="0.25">
      <c r="B122" s="59" t="s">
        <v>133</v>
      </c>
      <c r="C122" s="60" t="s">
        <v>335</v>
      </c>
      <c r="D122" s="64">
        <v>7.7499999999999999E-2</v>
      </c>
      <c r="E122" s="65">
        <v>3650241.7409999999</v>
      </c>
      <c r="F122" s="65">
        <v>1957456.213</v>
      </c>
      <c r="G122" s="16">
        <v>0.5363</v>
      </c>
    </row>
    <row r="123" spans="2:7" x14ac:dyDescent="0.25">
      <c r="B123" s="59" t="s">
        <v>133</v>
      </c>
      <c r="C123" s="60" t="s">
        <v>136</v>
      </c>
      <c r="D123" s="64">
        <v>0.08</v>
      </c>
      <c r="E123" s="65">
        <v>38483183.931999996</v>
      </c>
      <c r="F123" s="65">
        <v>34380608.560000002</v>
      </c>
      <c r="G123" s="16">
        <v>0.89300000000000002</v>
      </c>
    </row>
    <row r="124" spans="2:7" x14ac:dyDescent="0.25">
      <c r="B124" s="59" t="s">
        <v>133</v>
      </c>
      <c r="C124" s="60" t="s">
        <v>137</v>
      </c>
      <c r="D124" s="64">
        <v>0.08</v>
      </c>
      <c r="E124" s="65">
        <v>4211488.8320000004</v>
      </c>
      <c r="F124" s="65">
        <v>3846322.8859999999</v>
      </c>
      <c r="G124" s="16">
        <v>0.91300000000000003</v>
      </c>
    </row>
    <row r="125" spans="2:7" x14ac:dyDescent="0.25">
      <c r="B125" s="59" t="s">
        <v>133</v>
      </c>
      <c r="C125" s="60" t="s">
        <v>138</v>
      </c>
      <c r="D125" s="64">
        <v>0.08</v>
      </c>
      <c r="E125" s="65">
        <v>462336.255</v>
      </c>
      <c r="F125" s="65">
        <v>132645.65700000001</v>
      </c>
      <c r="G125" s="16">
        <v>0.28689999999999999</v>
      </c>
    </row>
    <row r="126" spans="2:7" x14ac:dyDescent="0.25">
      <c r="B126" s="59" t="s">
        <v>133</v>
      </c>
      <c r="C126" s="60" t="s">
        <v>336</v>
      </c>
      <c r="D126" s="64">
        <v>7.7499999999999999E-2</v>
      </c>
      <c r="E126" s="65">
        <v>3586499</v>
      </c>
      <c r="F126" s="65">
        <v>3332695</v>
      </c>
      <c r="G126" s="16">
        <v>0.92923349483716566</v>
      </c>
    </row>
    <row r="127" spans="2:7" x14ac:dyDescent="0.25">
      <c r="B127" s="59" t="s">
        <v>140</v>
      </c>
      <c r="C127" s="60" t="s">
        <v>141</v>
      </c>
      <c r="D127" s="64">
        <v>7.7499999999999999E-2</v>
      </c>
      <c r="E127" s="65">
        <v>6188780.8150000004</v>
      </c>
      <c r="F127" s="65">
        <v>4942769.9170000004</v>
      </c>
      <c r="G127" s="16">
        <v>0.79869999999999997</v>
      </c>
    </row>
    <row r="128" spans="2:7" x14ac:dyDescent="0.25">
      <c r="B128" s="59" t="s">
        <v>140</v>
      </c>
      <c r="C128" s="60" t="s">
        <v>23</v>
      </c>
      <c r="D128" s="64">
        <v>7.7499999999999999E-2</v>
      </c>
      <c r="E128" s="65">
        <v>5191069.3420000002</v>
      </c>
      <c r="F128" s="65">
        <v>3652220.2650000001</v>
      </c>
      <c r="G128" s="16">
        <v>0.7036</v>
      </c>
    </row>
    <row r="129" spans="2:7" x14ac:dyDescent="0.25">
      <c r="B129" s="59" t="s">
        <v>140</v>
      </c>
      <c r="C129" s="60" t="s">
        <v>81</v>
      </c>
      <c r="D129" s="64">
        <v>7.7499999999999999E-2</v>
      </c>
      <c r="E129" s="65">
        <v>51631.894999999997</v>
      </c>
      <c r="F129" s="65">
        <v>84222.842000000004</v>
      </c>
      <c r="G129" s="16">
        <v>1.6312</v>
      </c>
    </row>
    <row r="130" spans="2:7" x14ac:dyDescent="0.25">
      <c r="B130" s="59" t="s">
        <v>140</v>
      </c>
      <c r="C130" s="60" t="s">
        <v>142</v>
      </c>
      <c r="D130" s="64">
        <v>7.7499999999999999E-2</v>
      </c>
      <c r="E130" s="65">
        <v>183133.14499999999</v>
      </c>
      <c r="F130" s="65">
        <v>126010.382</v>
      </c>
      <c r="G130" s="16">
        <v>0.68810000000000004</v>
      </c>
    </row>
    <row r="131" spans="2:7" x14ac:dyDescent="0.25">
      <c r="B131" s="59" t="s">
        <v>140</v>
      </c>
      <c r="C131" s="60" t="s">
        <v>143</v>
      </c>
      <c r="D131" s="64">
        <v>7.7499999999999999E-2</v>
      </c>
      <c r="E131" s="65">
        <v>326272.299</v>
      </c>
      <c r="F131" s="65">
        <v>284655.27899999998</v>
      </c>
      <c r="G131" s="16">
        <v>0.87239999999999995</v>
      </c>
    </row>
    <row r="132" spans="2:7" x14ac:dyDescent="0.25">
      <c r="B132" s="59" t="s">
        <v>140</v>
      </c>
      <c r="C132" s="60" t="s">
        <v>337</v>
      </c>
      <c r="D132" s="64">
        <v>7.7499999999999999E-2</v>
      </c>
      <c r="E132" s="65">
        <v>153863.91099999999</v>
      </c>
      <c r="F132" s="65">
        <v>138743.106</v>
      </c>
      <c r="G132" s="16">
        <v>0.90169999999999995</v>
      </c>
    </row>
    <row r="133" spans="2:7" x14ac:dyDescent="0.25">
      <c r="B133" s="59" t="s">
        <v>140</v>
      </c>
      <c r="C133" s="60" t="s">
        <v>145</v>
      </c>
      <c r="D133" s="64">
        <v>7.7499999999999999E-2</v>
      </c>
      <c r="E133" s="65">
        <v>476322.26299999998</v>
      </c>
      <c r="F133" s="65">
        <v>319186.36</v>
      </c>
      <c r="G133" s="16">
        <v>0.67010000000000003</v>
      </c>
    </row>
    <row r="134" spans="2:7" x14ac:dyDescent="0.25">
      <c r="B134" s="59" t="s">
        <v>140</v>
      </c>
      <c r="C134" s="60" t="s">
        <v>146</v>
      </c>
      <c r="D134" s="64">
        <v>7.7499999999999999E-2</v>
      </c>
      <c r="E134" s="65">
        <v>419173.24800000002</v>
      </c>
      <c r="F134" s="65">
        <v>321556.66899999999</v>
      </c>
      <c r="G134" s="16">
        <v>0.7671</v>
      </c>
    </row>
    <row r="135" spans="2:7" x14ac:dyDescent="0.25">
      <c r="B135" s="59" t="s">
        <v>147</v>
      </c>
      <c r="C135" s="60" t="s">
        <v>80</v>
      </c>
      <c r="D135" s="64">
        <v>7.7499999999999999E-2</v>
      </c>
      <c r="E135" s="65">
        <v>1199841.0660000001</v>
      </c>
      <c r="F135" s="65">
        <v>1305036.4080000001</v>
      </c>
      <c r="G135" s="16">
        <v>1.0876999999999999</v>
      </c>
    </row>
    <row r="136" spans="2:7" x14ac:dyDescent="0.25">
      <c r="B136" s="59" t="s">
        <v>147</v>
      </c>
      <c r="C136" s="60" t="s">
        <v>338</v>
      </c>
      <c r="D136" s="64">
        <v>7.7499999999999999E-2</v>
      </c>
      <c r="E136" s="65">
        <v>347369.86200000002</v>
      </c>
      <c r="F136" s="65">
        <v>382346.07799999998</v>
      </c>
      <c r="G136" s="16">
        <v>1.1006886889916776</v>
      </c>
    </row>
    <row r="137" spans="2:7" x14ac:dyDescent="0.25">
      <c r="B137" s="59" t="s">
        <v>147</v>
      </c>
      <c r="C137" s="60" t="s">
        <v>339</v>
      </c>
      <c r="D137" s="64">
        <v>0.08</v>
      </c>
      <c r="E137" s="65">
        <v>10411475.073999999</v>
      </c>
      <c r="F137" s="65">
        <v>9439223.0830000006</v>
      </c>
      <c r="G137" s="16">
        <v>0.90661726757354977</v>
      </c>
    </row>
    <row r="138" spans="2:7" x14ac:dyDescent="0.25">
      <c r="B138" s="61" t="s">
        <v>147</v>
      </c>
      <c r="C138" s="62" t="s">
        <v>81</v>
      </c>
      <c r="D138" s="64">
        <v>0.08</v>
      </c>
      <c r="E138" s="66">
        <v>156326.68299999999</v>
      </c>
      <c r="F138" s="66">
        <v>158790.111</v>
      </c>
      <c r="G138" s="16">
        <v>1.0158</v>
      </c>
    </row>
    <row r="139" spans="2:7" x14ac:dyDescent="0.25">
      <c r="B139" s="61" t="s">
        <v>147</v>
      </c>
      <c r="C139" s="62" t="s">
        <v>340</v>
      </c>
      <c r="D139" s="64">
        <v>0.08</v>
      </c>
      <c r="E139" s="66">
        <v>401415.51799999998</v>
      </c>
      <c r="F139" s="66">
        <v>357316.89199999999</v>
      </c>
      <c r="G139" s="16">
        <v>0.8901</v>
      </c>
    </row>
    <row r="140" spans="2:7" x14ac:dyDescent="0.25">
      <c r="B140" s="61" t="s">
        <v>153</v>
      </c>
      <c r="C140" s="62" t="s">
        <v>27</v>
      </c>
      <c r="D140" s="64">
        <v>0.08</v>
      </c>
      <c r="E140" s="66">
        <v>43997060.18</v>
      </c>
      <c r="F140" s="66">
        <v>33575081.156999998</v>
      </c>
      <c r="G140" s="16">
        <v>0.7631</v>
      </c>
    </row>
    <row r="141" spans="2:7" x14ac:dyDescent="0.25">
      <c r="B141" s="61" t="s">
        <v>153</v>
      </c>
      <c r="C141" s="62" t="s">
        <v>71</v>
      </c>
      <c r="D141" s="64">
        <v>0.08</v>
      </c>
      <c r="E141" s="66">
        <v>5531.4</v>
      </c>
      <c r="F141" s="66">
        <v>4873</v>
      </c>
      <c r="G141" s="16">
        <v>0.88100000000000001</v>
      </c>
    </row>
    <row r="142" spans="2:7" x14ac:dyDescent="0.25">
      <c r="B142" s="61" t="s">
        <v>153</v>
      </c>
      <c r="C142" s="62" t="s">
        <v>29</v>
      </c>
      <c r="D142" s="64">
        <v>0.08</v>
      </c>
      <c r="E142" s="66">
        <v>108630.3</v>
      </c>
      <c r="F142" s="66">
        <v>92113.2</v>
      </c>
      <c r="G142" s="16">
        <v>0.84799999999999998</v>
      </c>
    </row>
    <row r="143" spans="2:7" x14ac:dyDescent="0.25">
      <c r="B143" s="61" t="s">
        <v>154</v>
      </c>
      <c r="C143" s="62" t="s">
        <v>341</v>
      </c>
      <c r="D143" s="64">
        <v>7.7499999999999999E-2</v>
      </c>
      <c r="E143" s="66">
        <v>11144213.773</v>
      </c>
      <c r="F143" s="66">
        <v>7390628.0209999997</v>
      </c>
      <c r="G143" s="16">
        <v>0.66320000000000001</v>
      </c>
    </row>
    <row r="144" spans="2:7" x14ac:dyDescent="0.25">
      <c r="B144" s="61" t="s">
        <v>154</v>
      </c>
      <c r="C144" s="62" t="s">
        <v>342</v>
      </c>
      <c r="D144" s="64">
        <v>7.0000000000000007E-2</v>
      </c>
      <c r="E144" s="66">
        <v>83398</v>
      </c>
      <c r="F144" s="66">
        <v>46923</v>
      </c>
      <c r="G144" s="16">
        <v>0.56259999999999999</v>
      </c>
    </row>
    <row r="145" spans="2:7" x14ac:dyDescent="0.25">
      <c r="B145" s="61" t="s">
        <v>160</v>
      </c>
      <c r="C145" s="62" t="s">
        <v>27</v>
      </c>
      <c r="D145" s="64">
        <v>7.9000000000000001E-2</v>
      </c>
      <c r="E145" s="66">
        <v>67849420.726999998</v>
      </c>
      <c r="F145" s="66">
        <v>28999581.772999998</v>
      </c>
      <c r="G145" s="16">
        <v>0.4274</v>
      </c>
    </row>
    <row r="146" spans="2:7" x14ac:dyDescent="0.25">
      <c r="B146" s="61" t="s">
        <v>160</v>
      </c>
      <c r="C146" s="62" t="s">
        <v>161</v>
      </c>
      <c r="D146" s="64">
        <v>7.9000000000000001E-2</v>
      </c>
      <c r="E146" s="66">
        <v>81095320</v>
      </c>
      <c r="F146" s="66">
        <v>27282252.460999999</v>
      </c>
      <c r="G146" s="16">
        <v>0.33639999999999998</v>
      </c>
    </row>
    <row r="147" spans="2:7" x14ac:dyDescent="0.25">
      <c r="B147" s="61" t="s">
        <v>160</v>
      </c>
      <c r="C147" s="62" t="s">
        <v>162</v>
      </c>
      <c r="D147" s="64">
        <v>7.9000000000000001E-2</v>
      </c>
      <c r="E147" s="66">
        <v>42507164.402999997</v>
      </c>
      <c r="F147" s="66">
        <v>25020485.785</v>
      </c>
      <c r="G147" s="16">
        <v>0.58860000000000001</v>
      </c>
    </row>
    <row r="148" spans="2:7" x14ac:dyDescent="0.25">
      <c r="B148" s="61" t="s">
        <v>160</v>
      </c>
      <c r="C148" s="62" t="s">
        <v>163</v>
      </c>
      <c r="D148" s="64">
        <v>0.02</v>
      </c>
      <c r="E148" s="66">
        <v>5053.1310000000003</v>
      </c>
      <c r="F148" s="66">
        <v>3303.6309999999999</v>
      </c>
      <c r="G148" s="16">
        <v>0.65380000000000005</v>
      </c>
    </row>
    <row r="149" spans="2:7" x14ac:dyDescent="0.25">
      <c r="B149" s="61" t="s">
        <v>160</v>
      </c>
      <c r="C149" s="62" t="s">
        <v>164</v>
      </c>
      <c r="D149" s="64">
        <v>0.05</v>
      </c>
      <c r="E149" s="66">
        <v>4176.6360000000004</v>
      </c>
      <c r="F149" s="66">
        <v>7383.201</v>
      </c>
      <c r="G149" s="16">
        <v>1.7677</v>
      </c>
    </row>
    <row r="150" spans="2:7" x14ac:dyDescent="0.25">
      <c r="B150" s="61" t="s">
        <v>160</v>
      </c>
      <c r="C150" s="62" t="s">
        <v>40</v>
      </c>
      <c r="D150" s="64">
        <v>7.9000000000000001E-2</v>
      </c>
      <c r="E150" s="66">
        <v>4246118.7230000002</v>
      </c>
      <c r="F150" s="66">
        <v>1937956.3940000001</v>
      </c>
      <c r="G150" s="16">
        <v>0.45639999999999997</v>
      </c>
    </row>
    <row r="151" spans="2:7" x14ac:dyDescent="0.25">
      <c r="B151" s="61" t="s">
        <v>160</v>
      </c>
      <c r="C151" s="62" t="s">
        <v>29</v>
      </c>
      <c r="D151" s="64">
        <v>7.9000000000000001E-2</v>
      </c>
      <c r="E151" s="66">
        <v>900743.76</v>
      </c>
      <c r="F151" s="66">
        <v>231483.83499999999</v>
      </c>
      <c r="G151" s="16">
        <v>0.25700000000000001</v>
      </c>
    </row>
    <row r="152" spans="2:7" x14ac:dyDescent="0.25">
      <c r="B152" s="61" t="s">
        <v>165</v>
      </c>
      <c r="C152" s="62" t="s">
        <v>42</v>
      </c>
      <c r="D152" s="64">
        <v>7.7499999999999999E-2</v>
      </c>
      <c r="E152" s="66">
        <v>17744187</v>
      </c>
      <c r="F152" s="66">
        <v>14424792</v>
      </c>
      <c r="G152" s="16">
        <v>0.81289999999999996</v>
      </c>
    </row>
    <row r="153" spans="2:7" x14ac:dyDescent="0.25">
      <c r="B153" s="61" t="s">
        <v>165</v>
      </c>
      <c r="C153" s="62" t="s">
        <v>29</v>
      </c>
      <c r="D153" s="64">
        <v>7.7499999999999999E-2</v>
      </c>
      <c r="E153" s="66">
        <v>132452</v>
      </c>
      <c r="F153" s="66">
        <v>91141</v>
      </c>
      <c r="G153" s="16">
        <v>0.68810000000000004</v>
      </c>
    </row>
    <row r="154" spans="2:7" x14ac:dyDescent="0.25">
      <c r="B154" s="61" t="s">
        <v>165</v>
      </c>
      <c r="C154" s="62" t="s">
        <v>167</v>
      </c>
      <c r="D154" s="64">
        <v>7.7499999999999999E-2</v>
      </c>
      <c r="E154" s="66">
        <v>40881</v>
      </c>
      <c r="F154" s="66">
        <v>61923</v>
      </c>
      <c r="G154" s="16">
        <v>1.5146999999999999</v>
      </c>
    </row>
    <row r="155" spans="2:7" x14ac:dyDescent="0.25">
      <c r="B155" s="61" t="s">
        <v>165</v>
      </c>
      <c r="C155" s="62" t="s">
        <v>168</v>
      </c>
      <c r="D155" s="64">
        <v>7.7499999999999999E-2</v>
      </c>
      <c r="E155" s="66">
        <v>56401</v>
      </c>
      <c r="F155" s="66">
        <v>35185</v>
      </c>
      <c r="G155" s="16">
        <v>0.62380000000000002</v>
      </c>
    </row>
    <row r="156" spans="2:7" x14ac:dyDescent="0.25">
      <c r="B156" s="61" t="s">
        <v>165</v>
      </c>
      <c r="C156" s="62" t="s">
        <v>343</v>
      </c>
      <c r="D156" s="64">
        <v>7.7499999999999999E-2</v>
      </c>
      <c r="E156" s="66">
        <v>17051807</v>
      </c>
      <c r="F156" s="66">
        <v>11346076</v>
      </c>
      <c r="G156" s="16">
        <v>0.66539999999999999</v>
      </c>
    </row>
    <row r="157" spans="2:7" x14ac:dyDescent="0.25">
      <c r="B157" s="61" t="s">
        <v>170</v>
      </c>
      <c r="C157" s="62" t="s">
        <v>70</v>
      </c>
      <c r="D157" s="64">
        <v>7.4999999999999997E-2</v>
      </c>
      <c r="E157" s="66">
        <v>164591504</v>
      </c>
      <c r="F157" s="66">
        <v>161213259</v>
      </c>
      <c r="G157" s="16">
        <v>0.97899999999999998</v>
      </c>
    </row>
    <row r="158" spans="2:7" x14ac:dyDescent="0.25">
      <c r="B158" s="61" t="s">
        <v>170</v>
      </c>
      <c r="C158" s="62" t="s">
        <v>171</v>
      </c>
      <c r="D158" s="64">
        <v>7.4999999999999997E-2</v>
      </c>
      <c r="E158" s="66">
        <v>28474417</v>
      </c>
      <c r="F158" s="66">
        <v>28199157</v>
      </c>
      <c r="G158" s="16">
        <v>0.99</v>
      </c>
    </row>
    <row r="159" spans="2:7" x14ac:dyDescent="0.25">
      <c r="B159" s="61" t="s">
        <v>172</v>
      </c>
      <c r="C159" s="62" t="s">
        <v>173</v>
      </c>
      <c r="D159" s="64">
        <v>7.2499999999999995E-2</v>
      </c>
      <c r="E159" s="66">
        <v>66788196</v>
      </c>
      <c r="F159" s="66">
        <v>65615775</v>
      </c>
      <c r="G159" s="16">
        <v>0.98240000000000005</v>
      </c>
    </row>
    <row r="160" spans="2:7" x14ac:dyDescent="0.25">
      <c r="B160" s="61" t="s">
        <v>172</v>
      </c>
      <c r="C160" s="62" t="s">
        <v>174</v>
      </c>
      <c r="D160" s="64">
        <v>7.2499999999999995E-2</v>
      </c>
      <c r="E160" s="66">
        <v>565761</v>
      </c>
      <c r="F160" s="66">
        <v>539564</v>
      </c>
      <c r="G160" s="16">
        <v>0.95369999999999999</v>
      </c>
    </row>
    <row r="161" spans="2:7" x14ac:dyDescent="0.25">
      <c r="B161" s="61" t="s">
        <v>172</v>
      </c>
      <c r="C161" s="62" t="s">
        <v>71</v>
      </c>
      <c r="D161" s="64">
        <v>7.2499999999999995E-2</v>
      </c>
      <c r="E161" s="66">
        <v>24418</v>
      </c>
      <c r="F161" s="66">
        <v>30051</v>
      </c>
      <c r="G161" s="16">
        <v>1.2306999999999999</v>
      </c>
    </row>
    <row r="162" spans="2:7" x14ac:dyDescent="0.25">
      <c r="B162" s="61" t="s">
        <v>172</v>
      </c>
      <c r="C162" s="62" t="s">
        <v>344</v>
      </c>
      <c r="D162" s="64">
        <v>7.2499999999999995E-2</v>
      </c>
      <c r="E162" s="66">
        <v>416823</v>
      </c>
      <c r="F162" s="66">
        <v>389405</v>
      </c>
      <c r="G162" s="16">
        <v>0.93420000000000003</v>
      </c>
    </row>
    <row r="163" spans="2:7" x14ac:dyDescent="0.25">
      <c r="B163" s="61" t="s">
        <v>172</v>
      </c>
      <c r="C163" s="62" t="s">
        <v>345</v>
      </c>
      <c r="D163" s="64">
        <v>7.2499999999999995E-2</v>
      </c>
      <c r="E163" s="66">
        <v>140206</v>
      </c>
      <c r="F163" s="66">
        <v>110030</v>
      </c>
      <c r="G163" s="16">
        <v>0.78480000000000005</v>
      </c>
    </row>
    <row r="164" spans="2:7" x14ac:dyDescent="0.25">
      <c r="B164" s="61" t="s">
        <v>172</v>
      </c>
      <c r="C164" s="62" t="s">
        <v>346</v>
      </c>
      <c r="D164" s="64">
        <v>5.7500000000000002E-2</v>
      </c>
      <c r="E164" s="66">
        <v>24143</v>
      </c>
      <c r="F164" s="66">
        <v>46809</v>
      </c>
      <c r="G164" s="16">
        <v>1.9388000000000001</v>
      </c>
    </row>
    <row r="165" spans="2:7" x14ac:dyDescent="0.25">
      <c r="B165" s="61" t="s">
        <v>172</v>
      </c>
      <c r="C165" s="62" t="s">
        <v>178</v>
      </c>
      <c r="D165" s="64">
        <v>7.2499999999999995E-2</v>
      </c>
      <c r="E165" s="66">
        <v>22375668</v>
      </c>
      <c r="F165" s="66">
        <v>22927586</v>
      </c>
      <c r="G165" s="16">
        <v>1.0246999999999999</v>
      </c>
    </row>
    <row r="166" spans="2:7" x14ac:dyDescent="0.25">
      <c r="B166" s="61" t="s">
        <v>179</v>
      </c>
      <c r="C166" s="62" t="s">
        <v>27</v>
      </c>
      <c r="D166" s="64">
        <v>0.08</v>
      </c>
      <c r="E166" s="66">
        <v>2918552.1430000002</v>
      </c>
      <c r="F166" s="66">
        <v>2281582.8629999999</v>
      </c>
      <c r="G166" s="16">
        <v>0.78180000000000005</v>
      </c>
    </row>
    <row r="167" spans="2:7" x14ac:dyDescent="0.25">
      <c r="B167" s="61" t="s">
        <v>179</v>
      </c>
      <c r="C167" s="62" t="s">
        <v>347</v>
      </c>
      <c r="D167" s="64">
        <v>0.08</v>
      </c>
      <c r="E167" s="66">
        <v>75432.900999999998</v>
      </c>
      <c r="F167" s="66">
        <v>65666.865000000005</v>
      </c>
      <c r="G167" s="16">
        <v>0.87050000000000005</v>
      </c>
    </row>
    <row r="168" spans="2:7" x14ac:dyDescent="0.25">
      <c r="B168" s="61" t="s">
        <v>179</v>
      </c>
      <c r="C168" s="62" t="s">
        <v>181</v>
      </c>
      <c r="D168" s="64">
        <v>0.08</v>
      </c>
      <c r="E168" s="66">
        <v>65046.432999999997</v>
      </c>
      <c r="F168" s="66">
        <v>97696.627999999997</v>
      </c>
      <c r="G168" s="16">
        <v>1.502</v>
      </c>
    </row>
    <row r="169" spans="2:7" x14ac:dyDescent="0.25">
      <c r="B169" s="61" t="s">
        <v>179</v>
      </c>
      <c r="C169" s="62" t="s">
        <v>182</v>
      </c>
      <c r="D169" s="64">
        <v>0.08</v>
      </c>
      <c r="E169" s="66">
        <v>3138799.773</v>
      </c>
      <c r="F169" s="66">
        <v>2090977.0560000001</v>
      </c>
      <c r="G169" s="16">
        <v>0.66600000000000004</v>
      </c>
    </row>
    <row r="170" spans="2:7" x14ac:dyDescent="0.25">
      <c r="B170" s="61" t="s">
        <v>183</v>
      </c>
      <c r="C170" s="62" t="s">
        <v>42</v>
      </c>
      <c r="D170" s="64">
        <v>0.08</v>
      </c>
      <c r="E170" s="66">
        <v>89017300</v>
      </c>
      <c r="F170" s="66">
        <v>76956200</v>
      </c>
      <c r="G170" s="16">
        <v>0.86450000000000005</v>
      </c>
    </row>
    <row r="171" spans="2:7" x14ac:dyDescent="0.25">
      <c r="B171" s="61" t="s">
        <v>183</v>
      </c>
      <c r="C171" s="62" t="s">
        <v>348</v>
      </c>
      <c r="D171" s="64">
        <v>7.7499999999999999E-2</v>
      </c>
      <c r="E171" s="66">
        <v>96167057</v>
      </c>
      <c r="F171" s="66">
        <v>71843596</v>
      </c>
      <c r="G171" s="16">
        <v>0.747</v>
      </c>
    </row>
    <row r="172" spans="2:7" x14ac:dyDescent="0.25">
      <c r="B172" s="61" t="s">
        <v>183</v>
      </c>
      <c r="C172" s="62" t="s">
        <v>185</v>
      </c>
      <c r="D172" s="64">
        <v>0.08</v>
      </c>
      <c r="E172" s="66">
        <v>1044345.838</v>
      </c>
      <c r="F172" s="66">
        <v>740661.88</v>
      </c>
      <c r="G172" s="16">
        <v>0.70920000000000005</v>
      </c>
    </row>
    <row r="173" spans="2:7" x14ac:dyDescent="0.25">
      <c r="B173" s="61" t="s">
        <v>186</v>
      </c>
      <c r="C173" s="62" t="s">
        <v>42</v>
      </c>
      <c r="D173" s="64">
        <v>7.4999999999999997E-2</v>
      </c>
      <c r="E173" s="66">
        <v>8753669</v>
      </c>
      <c r="F173" s="66">
        <v>8570105</v>
      </c>
      <c r="G173" s="16">
        <v>0.97899999999999998</v>
      </c>
    </row>
    <row r="174" spans="2:7" x14ac:dyDescent="0.25">
      <c r="B174" s="61" t="s">
        <v>186</v>
      </c>
      <c r="C174" s="62" t="s">
        <v>349</v>
      </c>
      <c r="D174" s="64">
        <v>7.4999999999999997E-2</v>
      </c>
      <c r="E174" s="66">
        <v>3225452.3859999999</v>
      </c>
      <c r="F174" s="66">
        <v>2197104.5430000001</v>
      </c>
      <c r="G174" s="16">
        <v>0.68120000000000003</v>
      </c>
    </row>
    <row r="175" spans="2:7" x14ac:dyDescent="0.25">
      <c r="B175" s="61" t="s">
        <v>186</v>
      </c>
      <c r="C175" s="62" t="s">
        <v>188</v>
      </c>
      <c r="D175" s="64">
        <v>7.4999999999999997E-2</v>
      </c>
      <c r="E175" s="66">
        <v>258788</v>
      </c>
      <c r="F175" s="66">
        <v>301469</v>
      </c>
      <c r="G175" s="16">
        <v>1.1649</v>
      </c>
    </row>
    <row r="176" spans="2:7" x14ac:dyDescent="0.25">
      <c r="B176" s="61" t="s">
        <v>186</v>
      </c>
      <c r="C176" s="62" t="s">
        <v>189</v>
      </c>
      <c r="D176" s="64">
        <v>7.4999999999999997E-2</v>
      </c>
      <c r="E176" s="66">
        <v>2204797</v>
      </c>
      <c r="F176" s="66">
        <v>2238466</v>
      </c>
      <c r="G176" s="16">
        <v>1.0153000000000001</v>
      </c>
    </row>
    <row r="177" spans="2:7" x14ac:dyDescent="0.25">
      <c r="B177" s="61" t="s">
        <v>186</v>
      </c>
      <c r="C177" s="62" t="s">
        <v>23</v>
      </c>
      <c r="D177" s="64">
        <v>0.08</v>
      </c>
      <c r="E177" s="66">
        <v>19646619.191</v>
      </c>
      <c r="F177" s="66">
        <v>14229481.368000001</v>
      </c>
      <c r="G177" s="16">
        <v>0.72430000000000005</v>
      </c>
    </row>
    <row r="178" spans="2:7" x14ac:dyDescent="0.25">
      <c r="B178" s="61" t="s">
        <v>186</v>
      </c>
      <c r="C178" s="62" t="s">
        <v>190</v>
      </c>
      <c r="D178" s="64">
        <v>7.4999999999999997E-2</v>
      </c>
      <c r="E178" s="66">
        <v>916259.86399999994</v>
      </c>
      <c r="F178" s="66">
        <v>879906.49600000004</v>
      </c>
      <c r="G178" s="16">
        <v>0.96030000000000004</v>
      </c>
    </row>
    <row r="179" spans="2:7" x14ac:dyDescent="0.25">
      <c r="B179" s="61" t="s">
        <v>186</v>
      </c>
      <c r="C179" s="62" t="s">
        <v>191</v>
      </c>
      <c r="D179" s="64">
        <v>7.0000000000000007E-2</v>
      </c>
      <c r="E179" s="66">
        <v>109297.27099999999</v>
      </c>
      <c r="F179" s="66">
        <v>96461.48</v>
      </c>
      <c r="G179" s="16">
        <v>0.88260000000000005</v>
      </c>
    </row>
    <row r="180" spans="2:7" x14ac:dyDescent="0.25">
      <c r="B180" s="61" t="s">
        <v>192</v>
      </c>
      <c r="C180" s="62" t="s">
        <v>42</v>
      </c>
      <c r="D180" s="64">
        <v>7.4999999999999997E-2</v>
      </c>
      <c r="E180" s="66">
        <v>63134800</v>
      </c>
      <c r="F180" s="66">
        <v>65401500</v>
      </c>
      <c r="G180" s="16">
        <v>1.036</v>
      </c>
    </row>
    <row r="181" spans="2:7" x14ac:dyDescent="0.25">
      <c r="B181" s="61" t="s">
        <v>194</v>
      </c>
      <c r="C181" s="62" t="s">
        <v>195</v>
      </c>
      <c r="D181" s="64">
        <v>7.4999999999999997E-2</v>
      </c>
      <c r="E181" s="66">
        <v>42195000</v>
      </c>
      <c r="F181" s="66">
        <v>27338000</v>
      </c>
      <c r="G181" s="16">
        <v>0.64800000000000002</v>
      </c>
    </row>
    <row r="182" spans="2:7" x14ac:dyDescent="0.25">
      <c r="B182" s="61" t="s">
        <v>194</v>
      </c>
      <c r="C182" s="62" t="s">
        <v>69</v>
      </c>
      <c r="D182" s="64">
        <v>7.4999999999999997E-2</v>
      </c>
      <c r="E182" s="66">
        <v>92560832</v>
      </c>
      <c r="F182" s="66">
        <v>52980115</v>
      </c>
      <c r="G182" s="16">
        <v>0.57240000000000002</v>
      </c>
    </row>
    <row r="183" spans="2:7" x14ac:dyDescent="0.25">
      <c r="B183" s="61" t="s">
        <v>196</v>
      </c>
      <c r="C183" s="62" t="s">
        <v>197</v>
      </c>
      <c r="D183" s="64">
        <v>7.4999999999999997E-2</v>
      </c>
      <c r="E183" s="66">
        <v>4302186.2060000002</v>
      </c>
      <c r="F183" s="66">
        <v>2520281.2489999998</v>
      </c>
      <c r="G183" s="16">
        <v>0.58599999999999997</v>
      </c>
    </row>
    <row r="184" spans="2:7" x14ac:dyDescent="0.25">
      <c r="B184" s="61" t="s">
        <v>196</v>
      </c>
      <c r="C184" s="62" t="s">
        <v>198</v>
      </c>
      <c r="D184" s="64">
        <v>7.4999999999999997E-2</v>
      </c>
      <c r="E184" s="66">
        <v>6309901.4110000003</v>
      </c>
      <c r="F184" s="66">
        <v>3875901.0329999998</v>
      </c>
      <c r="G184" s="16">
        <v>0.61399999999999999</v>
      </c>
    </row>
    <row r="185" spans="2:7" x14ac:dyDescent="0.25">
      <c r="B185" s="61" t="s">
        <v>196</v>
      </c>
      <c r="C185" s="62" t="s">
        <v>199</v>
      </c>
      <c r="D185" s="64">
        <v>7.4999999999999997E-2</v>
      </c>
      <c r="E185" s="66">
        <v>113017.758</v>
      </c>
      <c r="F185" s="66">
        <v>109678.38099999999</v>
      </c>
      <c r="G185" s="16">
        <v>0.97</v>
      </c>
    </row>
    <row r="186" spans="2:7" x14ac:dyDescent="0.25">
      <c r="B186" s="61" t="s">
        <v>196</v>
      </c>
      <c r="C186" s="62" t="s">
        <v>200</v>
      </c>
      <c r="D186" s="64">
        <v>7.4999999999999997E-2</v>
      </c>
      <c r="E186" s="66">
        <v>59933.760999999999</v>
      </c>
      <c r="F186" s="66">
        <v>56172.243000000002</v>
      </c>
      <c r="G186" s="16">
        <v>0.93700000000000006</v>
      </c>
    </row>
    <row r="187" spans="2:7" x14ac:dyDescent="0.25">
      <c r="B187" s="61" t="s">
        <v>196</v>
      </c>
      <c r="C187" s="62" t="s">
        <v>350</v>
      </c>
      <c r="D187" s="64" t="s">
        <v>371</v>
      </c>
      <c r="E187" s="66">
        <v>17505.868999999999</v>
      </c>
      <c r="F187" s="66">
        <v>318.02300000000002</v>
      </c>
      <c r="G187" s="16">
        <v>1.7999999999999999E-2</v>
      </c>
    </row>
    <row r="188" spans="2:7" x14ac:dyDescent="0.25">
      <c r="B188" s="61" t="s">
        <v>201</v>
      </c>
      <c r="C188" s="62" t="s">
        <v>202</v>
      </c>
      <c r="D188" s="64">
        <v>7.4999999999999997E-2</v>
      </c>
      <c r="E188" s="66">
        <v>42955206</v>
      </c>
      <c r="F188" s="66">
        <v>25738521</v>
      </c>
      <c r="G188" s="16">
        <v>0.59899999999999998</v>
      </c>
    </row>
    <row r="189" spans="2:7" x14ac:dyDescent="0.25">
      <c r="B189" s="61" t="s">
        <v>201</v>
      </c>
      <c r="C189" s="62" t="s">
        <v>351</v>
      </c>
      <c r="D189" s="64">
        <v>7.4999999999999997E-2</v>
      </c>
      <c r="E189" s="66">
        <v>5899529</v>
      </c>
      <c r="F189" s="66">
        <v>3985102</v>
      </c>
      <c r="G189" s="16">
        <v>0.67500000000000004</v>
      </c>
    </row>
    <row r="190" spans="2:7" x14ac:dyDescent="0.25">
      <c r="B190" s="61" t="s">
        <v>201</v>
      </c>
      <c r="C190" s="62" t="s">
        <v>82</v>
      </c>
      <c r="D190" s="64">
        <v>7.4999999999999997E-2</v>
      </c>
      <c r="E190" s="66">
        <v>74787</v>
      </c>
      <c r="F190" s="66">
        <v>34034</v>
      </c>
      <c r="G190" s="16">
        <v>0.45500000000000002</v>
      </c>
    </row>
    <row r="191" spans="2:7" x14ac:dyDescent="0.25">
      <c r="B191" s="61" t="s">
        <v>201</v>
      </c>
      <c r="C191" s="62" t="s">
        <v>352</v>
      </c>
      <c r="D191" s="64">
        <v>7.4999999999999997E-2</v>
      </c>
      <c r="E191" s="66">
        <v>264732</v>
      </c>
      <c r="F191" s="66">
        <v>147496</v>
      </c>
      <c r="G191" s="16">
        <v>0.55700000000000005</v>
      </c>
    </row>
    <row r="192" spans="2:7" x14ac:dyDescent="0.25">
      <c r="B192" s="61" t="s">
        <v>201</v>
      </c>
      <c r="C192" s="62" t="s">
        <v>353</v>
      </c>
      <c r="D192" s="64">
        <v>7.4999999999999997E-2</v>
      </c>
      <c r="E192" s="66">
        <v>61530</v>
      </c>
      <c r="F192" s="66">
        <v>22558</v>
      </c>
      <c r="G192" s="16">
        <v>0.36699999999999999</v>
      </c>
    </row>
    <row r="193" spans="2:7" x14ac:dyDescent="0.25">
      <c r="B193" s="61" t="s">
        <v>206</v>
      </c>
      <c r="C193" s="62" t="s">
        <v>207</v>
      </c>
      <c r="D193" s="64" t="s">
        <v>370</v>
      </c>
      <c r="E193" s="66">
        <v>9887095.3880000003</v>
      </c>
      <c r="F193" s="66">
        <v>10607554.492000001</v>
      </c>
      <c r="G193" s="16">
        <v>1.0729</v>
      </c>
    </row>
    <row r="194" spans="2:7" x14ac:dyDescent="0.25">
      <c r="B194" s="61" t="s">
        <v>213</v>
      </c>
      <c r="C194" s="62" t="s">
        <v>354</v>
      </c>
      <c r="D194" s="64">
        <v>7.4999999999999997E-2</v>
      </c>
      <c r="E194" s="66">
        <v>21198387.423999999</v>
      </c>
      <c r="F194" s="66">
        <v>21214636.958999999</v>
      </c>
      <c r="G194" s="16">
        <v>1.0007999999999999</v>
      </c>
    </row>
    <row r="195" spans="2:7" x14ac:dyDescent="0.25">
      <c r="B195" s="61" t="s">
        <v>213</v>
      </c>
      <c r="C195" s="62" t="s">
        <v>355</v>
      </c>
      <c r="D195" s="64">
        <v>7.4999999999999997E-2</v>
      </c>
      <c r="E195" s="66">
        <v>22208917.800000001</v>
      </c>
      <c r="F195" s="66">
        <v>21690519.829</v>
      </c>
      <c r="G195" s="16">
        <v>0.97665811654271595</v>
      </c>
    </row>
    <row r="196" spans="2:7" x14ac:dyDescent="0.25">
      <c r="B196" s="61" t="s">
        <v>216</v>
      </c>
      <c r="C196" s="62" t="s">
        <v>217</v>
      </c>
      <c r="D196" s="64">
        <v>0.08</v>
      </c>
      <c r="E196" s="66">
        <v>39510917</v>
      </c>
      <c r="F196" s="66">
        <v>25050117</v>
      </c>
      <c r="G196" s="16">
        <v>0.63400000000000001</v>
      </c>
    </row>
    <row r="197" spans="2:7" x14ac:dyDescent="0.25">
      <c r="B197" s="61" t="s">
        <v>216</v>
      </c>
      <c r="C197" s="62" t="s">
        <v>356</v>
      </c>
      <c r="D197" s="64">
        <v>0.08</v>
      </c>
      <c r="E197" s="66">
        <v>1542978</v>
      </c>
      <c r="F197" s="66">
        <v>869878</v>
      </c>
      <c r="G197" s="16">
        <v>0.56379999999999997</v>
      </c>
    </row>
    <row r="198" spans="2:7" x14ac:dyDescent="0.25">
      <c r="B198" s="61" t="s">
        <v>216</v>
      </c>
      <c r="C198" s="62" t="s">
        <v>219</v>
      </c>
      <c r="D198" s="64">
        <v>0.08</v>
      </c>
      <c r="E198" s="66" t="s">
        <v>371</v>
      </c>
      <c r="F198" s="66" t="s">
        <v>371</v>
      </c>
      <c r="G198" s="16" t="s">
        <v>371</v>
      </c>
    </row>
    <row r="199" spans="2:7" x14ac:dyDescent="0.25">
      <c r="B199" s="61" t="s">
        <v>216</v>
      </c>
      <c r="C199" s="62" t="s">
        <v>220</v>
      </c>
      <c r="D199" s="64">
        <v>0.08</v>
      </c>
      <c r="E199" s="66">
        <v>386286</v>
      </c>
      <c r="F199" s="66">
        <v>365290</v>
      </c>
      <c r="G199" s="16">
        <v>0.9456</v>
      </c>
    </row>
    <row r="200" spans="2:7" x14ac:dyDescent="0.25">
      <c r="B200" s="61" t="s">
        <v>216</v>
      </c>
      <c r="C200" s="62" t="s">
        <v>221</v>
      </c>
      <c r="D200" s="64">
        <v>0.08</v>
      </c>
      <c r="E200" s="66">
        <v>159496000</v>
      </c>
      <c r="F200" s="66">
        <v>132779000</v>
      </c>
      <c r="G200" s="16">
        <v>0.83250000000000002</v>
      </c>
    </row>
    <row r="201" spans="2:7" x14ac:dyDescent="0.25">
      <c r="B201" s="61" t="s">
        <v>216</v>
      </c>
      <c r="C201" s="62" t="s">
        <v>222</v>
      </c>
      <c r="D201" s="64">
        <v>7.7499999999999999E-2</v>
      </c>
      <c r="E201" s="66">
        <v>109854.799</v>
      </c>
      <c r="F201" s="66">
        <v>91683.156000000003</v>
      </c>
      <c r="G201" s="16">
        <v>0.83499999999999996</v>
      </c>
    </row>
    <row r="202" spans="2:7" x14ac:dyDescent="0.25">
      <c r="B202" s="61" t="s">
        <v>223</v>
      </c>
      <c r="C202" s="62" t="s">
        <v>224</v>
      </c>
      <c r="D202" s="64">
        <v>7.4999999999999997E-2</v>
      </c>
      <c r="E202" s="66">
        <v>24043264</v>
      </c>
      <c r="F202" s="66">
        <v>21096512</v>
      </c>
      <c r="G202" s="16">
        <v>0.877</v>
      </c>
    </row>
    <row r="203" spans="2:7" x14ac:dyDescent="0.25">
      <c r="B203" s="61" t="s">
        <v>223</v>
      </c>
      <c r="C203" s="62" t="s">
        <v>225</v>
      </c>
      <c r="D203" s="64">
        <v>7.4999999999999997E-2</v>
      </c>
      <c r="E203" s="66">
        <v>1309800</v>
      </c>
      <c r="F203" s="66">
        <v>1269991</v>
      </c>
      <c r="G203" s="16">
        <v>0.97</v>
      </c>
    </row>
    <row r="204" spans="2:7" x14ac:dyDescent="0.25">
      <c r="B204" s="61" t="s">
        <v>223</v>
      </c>
      <c r="C204" s="62" t="s">
        <v>226</v>
      </c>
      <c r="D204" s="64">
        <v>7.4999999999999997E-2</v>
      </c>
      <c r="E204" s="66">
        <v>3360027</v>
      </c>
      <c r="F204" s="66">
        <v>2899386</v>
      </c>
      <c r="G204" s="16">
        <v>0.86299999999999999</v>
      </c>
    </row>
    <row r="205" spans="2:7" x14ac:dyDescent="0.25">
      <c r="B205" s="61" t="s">
        <v>223</v>
      </c>
      <c r="C205" s="62" t="s">
        <v>227</v>
      </c>
      <c r="D205" s="64">
        <v>7.4999999999999997E-2</v>
      </c>
      <c r="E205" s="66">
        <v>1014328</v>
      </c>
      <c r="F205" s="66">
        <v>1031039</v>
      </c>
      <c r="G205" s="16">
        <v>1.016</v>
      </c>
    </row>
    <row r="206" spans="2:7" x14ac:dyDescent="0.25">
      <c r="B206" s="61" t="s">
        <v>223</v>
      </c>
      <c r="C206" s="62" t="s">
        <v>228</v>
      </c>
      <c r="D206" s="64">
        <v>7.4999999999999997E-2</v>
      </c>
      <c r="E206" s="66">
        <v>192285</v>
      </c>
      <c r="F206" s="66">
        <v>163834</v>
      </c>
      <c r="G206" s="16">
        <v>0.85199999999999998</v>
      </c>
    </row>
    <row r="207" spans="2:7" x14ac:dyDescent="0.25">
      <c r="B207" s="61" t="s">
        <v>223</v>
      </c>
      <c r="C207" s="62" t="s">
        <v>229</v>
      </c>
      <c r="D207" s="64">
        <v>7.4999999999999997E-2</v>
      </c>
      <c r="E207" s="66">
        <v>12267</v>
      </c>
      <c r="F207" s="66">
        <v>10366</v>
      </c>
      <c r="G207" s="16">
        <v>0.84499999999999997</v>
      </c>
    </row>
    <row r="208" spans="2:7" x14ac:dyDescent="0.25">
      <c r="B208" s="61" t="s">
        <v>223</v>
      </c>
      <c r="C208" s="62" t="s">
        <v>357</v>
      </c>
      <c r="D208" s="64">
        <v>7.4999999999999997E-2</v>
      </c>
      <c r="E208" s="66">
        <v>86261</v>
      </c>
      <c r="F208" s="66">
        <v>89291</v>
      </c>
      <c r="G208" s="16">
        <v>1.0349999999999999</v>
      </c>
    </row>
    <row r="209" spans="2:7" x14ac:dyDescent="0.25">
      <c r="B209" s="61" t="s">
        <v>223</v>
      </c>
      <c r="C209" s="62" t="s">
        <v>358</v>
      </c>
      <c r="D209" s="64">
        <v>7.4999999999999997E-2</v>
      </c>
      <c r="E209" s="66">
        <v>7226</v>
      </c>
      <c r="F209" s="66">
        <v>8705</v>
      </c>
      <c r="G209" s="16">
        <v>1.2050000000000001</v>
      </c>
    </row>
    <row r="210" spans="2:7" x14ac:dyDescent="0.25">
      <c r="B210" s="61" t="s">
        <v>232</v>
      </c>
      <c r="C210" s="62" t="s">
        <v>34</v>
      </c>
      <c r="D210" s="64">
        <v>8.2199999999999995E-2</v>
      </c>
      <c r="E210" s="66">
        <v>2008887.949</v>
      </c>
      <c r="F210" s="66">
        <v>1657245.868</v>
      </c>
      <c r="G210" s="16">
        <v>0.82499999999999996</v>
      </c>
    </row>
    <row r="211" spans="2:7" x14ac:dyDescent="0.25">
      <c r="B211" s="61" t="s">
        <v>232</v>
      </c>
      <c r="C211" s="62" t="s">
        <v>359</v>
      </c>
      <c r="D211" s="64">
        <v>8.1500000000000003E-2</v>
      </c>
      <c r="E211" s="66">
        <v>2663801.594</v>
      </c>
      <c r="F211" s="66">
        <v>1705364.6040000001</v>
      </c>
      <c r="G211" s="16">
        <v>0.64019999999999999</v>
      </c>
    </row>
    <row r="212" spans="2:7" x14ac:dyDescent="0.25">
      <c r="B212" s="61" t="s">
        <v>232</v>
      </c>
      <c r="C212" s="62" t="s">
        <v>235</v>
      </c>
      <c r="D212" s="64">
        <v>8.2299999999999998E-2</v>
      </c>
      <c r="E212" s="66">
        <v>543652.09</v>
      </c>
      <c r="F212" s="66">
        <v>534525.47699999996</v>
      </c>
      <c r="G212" s="16">
        <v>0.98319999999999996</v>
      </c>
    </row>
    <row r="213" spans="2:7" x14ac:dyDescent="0.25">
      <c r="B213" s="61" t="s">
        <v>236</v>
      </c>
      <c r="C213" s="62" t="s">
        <v>360</v>
      </c>
      <c r="D213" s="64">
        <v>7.0000000000000007E-2</v>
      </c>
      <c r="E213" s="66">
        <v>82397824</v>
      </c>
      <c r="F213" s="66">
        <v>62207257</v>
      </c>
      <c r="G213" s="16">
        <v>0.75496237619090523</v>
      </c>
    </row>
    <row r="214" spans="2:7" x14ac:dyDescent="0.25">
      <c r="B214" s="61" t="s">
        <v>236</v>
      </c>
      <c r="C214" s="62" t="s">
        <v>238</v>
      </c>
      <c r="D214" s="64">
        <v>7.0000000000000007E-2</v>
      </c>
      <c r="E214" s="66">
        <v>1031856</v>
      </c>
      <c r="F214" s="66">
        <v>720990</v>
      </c>
      <c r="G214" s="16">
        <v>0.69869999999999999</v>
      </c>
    </row>
    <row r="215" spans="2:7" x14ac:dyDescent="0.25">
      <c r="B215" s="61" t="s">
        <v>236</v>
      </c>
      <c r="C215" s="62" t="s">
        <v>239</v>
      </c>
      <c r="D215" s="64">
        <v>7.0000000000000007E-2</v>
      </c>
      <c r="E215" s="66">
        <v>1824577</v>
      </c>
      <c r="F215" s="66">
        <v>1150450</v>
      </c>
      <c r="G215" s="16">
        <v>0.63049999999999995</v>
      </c>
    </row>
    <row r="216" spans="2:7" x14ac:dyDescent="0.25">
      <c r="B216" s="61" t="s">
        <v>236</v>
      </c>
      <c r="C216" s="62" t="s">
        <v>29</v>
      </c>
      <c r="D216" s="64">
        <v>7.0000000000000007E-2</v>
      </c>
      <c r="E216" s="66">
        <v>616680</v>
      </c>
      <c r="F216" s="66">
        <v>442194</v>
      </c>
      <c r="G216" s="16">
        <v>0.71709999999999996</v>
      </c>
    </row>
    <row r="217" spans="2:7" x14ac:dyDescent="0.25">
      <c r="B217" s="61" t="s">
        <v>240</v>
      </c>
      <c r="C217" s="62" t="s">
        <v>241</v>
      </c>
      <c r="D217" s="64">
        <v>7.4999999999999997E-2</v>
      </c>
      <c r="E217" s="66">
        <v>12979104</v>
      </c>
      <c r="F217" s="66">
        <v>7941557</v>
      </c>
      <c r="G217" s="16">
        <v>0.6119</v>
      </c>
    </row>
    <row r="218" spans="2:7" x14ac:dyDescent="0.25">
      <c r="B218" s="61" t="s">
        <v>240</v>
      </c>
      <c r="C218" s="62" t="s">
        <v>242</v>
      </c>
      <c r="D218" s="64">
        <v>7.4999999999999997E-2</v>
      </c>
      <c r="E218" s="66">
        <v>30120170</v>
      </c>
      <c r="F218" s="66">
        <v>28098809</v>
      </c>
      <c r="G218" s="16">
        <v>0.93289999999999995</v>
      </c>
    </row>
    <row r="219" spans="2:7" x14ac:dyDescent="0.25">
      <c r="B219" s="61" t="s">
        <v>240</v>
      </c>
      <c r="C219" s="62" t="s">
        <v>361</v>
      </c>
      <c r="D219" s="64">
        <v>7.4999999999999997E-2</v>
      </c>
      <c r="E219" s="66">
        <v>4066004</v>
      </c>
      <c r="F219" s="66">
        <v>3856083</v>
      </c>
      <c r="G219" s="16">
        <v>0.94840000000000002</v>
      </c>
    </row>
    <row r="220" spans="2:7" x14ac:dyDescent="0.25">
      <c r="B220" s="61" t="s">
        <v>240</v>
      </c>
      <c r="C220" s="62" t="s">
        <v>244</v>
      </c>
      <c r="D220" s="64">
        <v>7.4999999999999997E-2</v>
      </c>
      <c r="E220" s="66">
        <v>288888</v>
      </c>
      <c r="F220" s="66">
        <v>303369</v>
      </c>
      <c r="G220" s="16">
        <v>1.0501</v>
      </c>
    </row>
    <row r="221" spans="2:7" x14ac:dyDescent="0.25">
      <c r="B221" s="61" t="s">
        <v>240</v>
      </c>
      <c r="C221" s="62" t="s">
        <v>245</v>
      </c>
      <c r="D221" s="64">
        <v>7.4999999999999997E-2</v>
      </c>
      <c r="E221" s="66">
        <v>9443688</v>
      </c>
      <c r="F221" s="66">
        <v>6494234</v>
      </c>
      <c r="G221" s="16">
        <v>0.68769999999999998</v>
      </c>
    </row>
    <row r="222" spans="2:7" x14ac:dyDescent="0.25">
      <c r="B222" s="61" t="s">
        <v>240</v>
      </c>
      <c r="C222" s="62" t="s">
        <v>246</v>
      </c>
      <c r="D222" s="64">
        <v>7.4999999999999997E-2</v>
      </c>
      <c r="E222" s="66">
        <v>10113479</v>
      </c>
      <c r="F222" s="66">
        <v>9790490</v>
      </c>
      <c r="G222" s="16">
        <v>0.96809999999999996</v>
      </c>
    </row>
    <row r="223" spans="2:7" x14ac:dyDescent="0.25">
      <c r="B223" s="61" t="s">
        <v>240</v>
      </c>
      <c r="C223" s="62" t="s">
        <v>247</v>
      </c>
      <c r="D223" s="64">
        <v>7.4999999999999997E-2</v>
      </c>
      <c r="E223" s="66">
        <v>4506015</v>
      </c>
      <c r="F223" s="66">
        <v>5718806</v>
      </c>
      <c r="G223" s="16">
        <v>1.2690999999999999</v>
      </c>
    </row>
    <row r="224" spans="2:7" x14ac:dyDescent="0.25">
      <c r="B224" s="61" t="s">
        <v>240</v>
      </c>
      <c r="C224" s="62" t="s">
        <v>248</v>
      </c>
      <c r="D224" s="64">
        <v>7.4999999999999997E-2</v>
      </c>
      <c r="E224" s="66">
        <v>7923759</v>
      </c>
      <c r="F224" s="66">
        <v>9250802</v>
      </c>
      <c r="G224" s="16">
        <v>1.1675</v>
      </c>
    </row>
    <row r="225" spans="2:7" x14ac:dyDescent="0.25">
      <c r="B225" s="61" t="s">
        <v>240</v>
      </c>
      <c r="C225" s="62" t="s">
        <v>362</v>
      </c>
      <c r="D225" s="64">
        <v>7.4999999999999997E-2</v>
      </c>
      <c r="E225" s="66">
        <v>1072424</v>
      </c>
      <c r="F225" s="66">
        <v>1098427</v>
      </c>
      <c r="G225" s="16">
        <v>1.0242</v>
      </c>
    </row>
    <row r="226" spans="2:7" x14ac:dyDescent="0.25">
      <c r="B226" s="61" t="s">
        <v>240</v>
      </c>
      <c r="C226" s="62" t="s">
        <v>29</v>
      </c>
      <c r="D226" s="64">
        <v>0.04</v>
      </c>
      <c r="E226" s="66">
        <v>100341</v>
      </c>
      <c r="F226" s="66">
        <v>5031</v>
      </c>
      <c r="G226" s="16">
        <v>5.0099999999999999E-2</v>
      </c>
    </row>
    <row r="227" spans="2:7" x14ac:dyDescent="0.25">
      <c r="B227" s="61" t="s">
        <v>240</v>
      </c>
      <c r="C227" s="62" t="s">
        <v>25</v>
      </c>
      <c r="D227" s="64">
        <v>0.04</v>
      </c>
      <c r="E227" s="66">
        <v>3146</v>
      </c>
      <c r="F227" s="66">
        <v>955</v>
      </c>
      <c r="G227" s="16">
        <v>0.30359999999999998</v>
      </c>
    </row>
    <row r="228" spans="2:7" x14ac:dyDescent="0.25">
      <c r="B228" s="61" t="s">
        <v>240</v>
      </c>
      <c r="C228" s="62" t="s">
        <v>250</v>
      </c>
      <c r="D228" s="64">
        <v>7.0000000000000007E-2</v>
      </c>
      <c r="E228" s="66">
        <v>186527</v>
      </c>
      <c r="F228" s="66">
        <v>204195</v>
      </c>
      <c r="G228" s="16">
        <v>1.0947</v>
      </c>
    </row>
    <row r="229" spans="2:7" x14ac:dyDescent="0.25">
      <c r="B229" s="61" t="s">
        <v>251</v>
      </c>
      <c r="C229" s="62" t="s">
        <v>252</v>
      </c>
      <c r="D229" s="64">
        <v>7.4999999999999997E-2</v>
      </c>
      <c r="E229" s="66">
        <v>6113764</v>
      </c>
      <c r="F229" s="66">
        <v>5761109</v>
      </c>
      <c r="G229" s="16">
        <v>0.94230000000000003</v>
      </c>
    </row>
    <row r="230" spans="2:7" x14ac:dyDescent="0.25">
      <c r="B230" s="61" t="s">
        <v>251</v>
      </c>
      <c r="C230" s="62" t="s">
        <v>234</v>
      </c>
      <c r="D230" s="64">
        <v>7.4999999999999997E-2</v>
      </c>
      <c r="E230" s="66">
        <v>10115959</v>
      </c>
      <c r="F230" s="66">
        <v>6682093</v>
      </c>
      <c r="G230" s="16">
        <v>0.66049999999999998</v>
      </c>
    </row>
    <row r="231" spans="2:7" x14ac:dyDescent="0.25">
      <c r="B231" s="61" t="s">
        <v>251</v>
      </c>
      <c r="C231" s="62" t="s">
        <v>363</v>
      </c>
      <c r="D231" s="64">
        <v>7.4999999999999997E-2</v>
      </c>
      <c r="E231" s="66">
        <v>694897</v>
      </c>
      <c r="F231" s="66">
        <v>601077</v>
      </c>
      <c r="G231" s="16">
        <v>0.86499999999999999</v>
      </c>
    </row>
    <row r="232" spans="2:7" x14ac:dyDescent="0.25">
      <c r="B232" s="61" t="s">
        <v>251</v>
      </c>
      <c r="C232" s="62" t="s">
        <v>40</v>
      </c>
      <c r="D232" s="64">
        <v>7.4999999999999997E-2</v>
      </c>
      <c r="E232" s="66">
        <v>114386</v>
      </c>
      <c r="F232" s="66">
        <v>120572</v>
      </c>
      <c r="G232" s="16">
        <v>1.0541</v>
      </c>
    </row>
    <row r="233" spans="2:7" x14ac:dyDescent="0.25">
      <c r="B233" s="61" t="s">
        <v>251</v>
      </c>
      <c r="C233" s="62" t="s">
        <v>254</v>
      </c>
      <c r="D233" s="64">
        <v>7.4999999999999997E-2</v>
      </c>
      <c r="E233" s="66">
        <v>111253</v>
      </c>
      <c r="F233" s="66">
        <v>165239</v>
      </c>
      <c r="G233" s="16">
        <v>1.4853000000000001</v>
      </c>
    </row>
    <row r="234" spans="2:7" x14ac:dyDescent="0.25">
      <c r="B234" s="61" t="s">
        <v>255</v>
      </c>
      <c r="C234" s="62" t="s">
        <v>256</v>
      </c>
      <c r="D234" s="64">
        <v>5.5E-2</v>
      </c>
      <c r="E234" s="66">
        <v>89691173.403999999</v>
      </c>
      <c r="F234" s="66">
        <v>92147446.988000005</v>
      </c>
      <c r="G234" s="16">
        <v>1.0274000000000001</v>
      </c>
    </row>
    <row r="235" spans="2:7" x14ac:dyDescent="0.25">
      <c r="B235" s="61" t="s">
        <v>257</v>
      </c>
      <c r="C235" s="62" t="s">
        <v>258</v>
      </c>
      <c r="D235" s="64">
        <v>7.7499999999999999E-2</v>
      </c>
      <c r="E235" s="66">
        <v>8436858.1009999998</v>
      </c>
      <c r="F235" s="66">
        <v>6672165.875</v>
      </c>
      <c r="G235" s="16">
        <v>0.79079999999999995</v>
      </c>
    </row>
    <row r="236" spans="2:7" x14ac:dyDescent="0.25">
      <c r="B236" s="61" t="s">
        <v>257</v>
      </c>
      <c r="C236" s="62" t="s">
        <v>364</v>
      </c>
      <c r="D236" s="64">
        <v>7.7499999999999999E-2</v>
      </c>
      <c r="E236" s="66">
        <v>158023.008</v>
      </c>
      <c r="F236" s="66">
        <v>124821.143</v>
      </c>
      <c r="G236" s="16">
        <v>0.78990000000000005</v>
      </c>
    </row>
    <row r="237" spans="2:7" x14ac:dyDescent="0.25">
      <c r="B237" s="61" t="s">
        <v>257</v>
      </c>
      <c r="C237" s="62" t="s">
        <v>260</v>
      </c>
      <c r="D237" s="64">
        <v>7.7499999999999999E-2</v>
      </c>
      <c r="E237" s="66">
        <v>76210.876999999993</v>
      </c>
      <c r="F237" s="66">
        <v>72666.383000000002</v>
      </c>
      <c r="G237" s="16">
        <v>0.95350000000000001</v>
      </c>
    </row>
    <row r="238" spans="2:7" x14ac:dyDescent="0.25">
      <c r="B238" s="61" t="s">
        <v>257</v>
      </c>
      <c r="C238" s="62" t="s">
        <v>261</v>
      </c>
      <c r="D238" s="64">
        <v>7.7499999999999999E-2</v>
      </c>
      <c r="E238" s="66">
        <v>304527.14799999999</v>
      </c>
      <c r="F238" s="66">
        <v>139939.50599999999</v>
      </c>
      <c r="G238" s="16">
        <v>0.45950000000000002</v>
      </c>
    </row>
    <row r="239" spans="2:7" x14ac:dyDescent="0.25">
      <c r="B239" s="61" t="s">
        <v>257</v>
      </c>
      <c r="C239" s="62" t="s">
        <v>262</v>
      </c>
      <c r="D239" s="64">
        <v>7.7499999999999999E-2</v>
      </c>
      <c r="E239" s="66">
        <v>115032.645</v>
      </c>
      <c r="F239" s="66">
        <v>116157.258</v>
      </c>
      <c r="G239" s="16">
        <v>1.0098</v>
      </c>
    </row>
    <row r="240" spans="2:7" x14ac:dyDescent="0.25">
      <c r="B240" s="61" t="s">
        <v>257</v>
      </c>
      <c r="C240" s="62" t="s">
        <v>263</v>
      </c>
      <c r="D240" s="64">
        <v>7.7499999999999999E-2</v>
      </c>
      <c r="E240" s="66">
        <v>21615.108</v>
      </c>
      <c r="F240" s="66">
        <v>22874.708999999999</v>
      </c>
      <c r="G240" s="16">
        <v>1.0583</v>
      </c>
    </row>
    <row r="241" spans="2:7" x14ac:dyDescent="0.25">
      <c r="B241" s="61" t="s">
        <v>257</v>
      </c>
      <c r="C241" s="62" t="s">
        <v>264</v>
      </c>
      <c r="D241" s="64">
        <v>7.7499999999999999E-2</v>
      </c>
      <c r="E241" s="66">
        <v>562530.978</v>
      </c>
      <c r="F241" s="66">
        <v>533067.31299999997</v>
      </c>
      <c r="G241" s="16">
        <v>0.9476</v>
      </c>
    </row>
    <row r="242" spans="2:7" x14ac:dyDescent="0.25">
      <c r="B242" s="61" t="s">
        <v>257</v>
      </c>
      <c r="C242" s="62" t="s">
        <v>365</v>
      </c>
      <c r="D242" s="64">
        <v>7.7499999999999999E-2</v>
      </c>
      <c r="E242" s="66">
        <v>1513.115</v>
      </c>
      <c r="F242" s="66">
        <v>1363.394</v>
      </c>
      <c r="G242" s="16">
        <v>0.90110000000000001</v>
      </c>
    </row>
    <row r="243" spans="2:7" x14ac:dyDescent="0.25">
      <c r="B243" s="61" t="s">
        <v>257</v>
      </c>
      <c r="C243" s="62" t="s">
        <v>366</v>
      </c>
      <c r="D243" s="64">
        <v>7.7499999999999999E-2</v>
      </c>
      <c r="E243" s="66">
        <v>6410.3159999999998</v>
      </c>
      <c r="F243" s="66">
        <v>5884.598</v>
      </c>
      <c r="G243" s="16">
        <v>0.91800000000000004</v>
      </c>
    </row>
    <row r="245" spans="2:7" x14ac:dyDescent="0.25">
      <c r="E245" s="74"/>
      <c r="F245" s="74"/>
    </row>
    <row r="246" spans="2:7" x14ac:dyDescent="0.25">
      <c r="F246" s="7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3"/>
  <sheetViews>
    <sheetView workbookViewId="0"/>
  </sheetViews>
  <sheetFormatPr defaultRowHeight="15" x14ac:dyDescent="0.25"/>
  <cols>
    <col min="1" max="1" width="18.5703125" style="35" customWidth="1"/>
    <col min="2" max="2" width="43.140625" style="35" customWidth="1"/>
    <col min="3" max="3" width="36.28515625" style="35" customWidth="1"/>
    <col min="4" max="4" width="19.140625" style="35" customWidth="1"/>
    <col min="5" max="5" width="13.7109375" style="35" customWidth="1"/>
    <col min="6" max="6" width="12.42578125" style="35" customWidth="1"/>
    <col min="7" max="7" width="16.28515625" style="35" customWidth="1"/>
    <col min="8" max="8" width="14.85546875" style="35" customWidth="1"/>
    <col min="9" max="9" width="17" style="35" customWidth="1"/>
    <col min="10" max="10" width="13.28515625" style="35" bestFit="1" customWidth="1"/>
    <col min="11" max="11" width="12.5703125" style="35" bestFit="1" customWidth="1"/>
    <col min="12" max="12" width="35.140625" style="35" customWidth="1"/>
    <col min="13" max="13" width="9.140625" style="35"/>
    <col min="14" max="14" width="33.85546875" style="35" customWidth="1"/>
    <col min="15" max="16384" width="9.140625" style="35"/>
  </cols>
  <sheetData>
    <row r="1" spans="1:14" x14ac:dyDescent="0.25">
      <c r="A1" s="59" t="s">
        <v>377</v>
      </c>
      <c r="B1" s="60"/>
      <c r="C1" s="75" t="s">
        <v>378</v>
      </c>
      <c r="D1" s="75" t="s">
        <v>379</v>
      </c>
      <c r="E1" s="75" t="s">
        <v>380</v>
      </c>
      <c r="F1" s="75" t="s">
        <v>381</v>
      </c>
      <c r="G1" s="75" t="s">
        <v>382</v>
      </c>
      <c r="H1" s="76" t="s">
        <v>383</v>
      </c>
      <c r="I1" s="76" t="s">
        <v>384</v>
      </c>
      <c r="J1" s="76" t="s">
        <v>385</v>
      </c>
      <c r="K1" s="76" t="s">
        <v>386</v>
      </c>
      <c r="L1" s="76" t="s">
        <v>387</v>
      </c>
      <c r="N1" s="74"/>
    </row>
    <row r="2" spans="1:14" ht="75" x14ac:dyDescent="0.25">
      <c r="A2" s="59"/>
      <c r="B2" s="60"/>
      <c r="C2" s="75" t="s">
        <v>414</v>
      </c>
      <c r="D2" s="75" t="s">
        <v>415</v>
      </c>
      <c r="E2" s="75" t="s">
        <v>416</v>
      </c>
      <c r="F2" s="75" t="s">
        <v>423</v>
      </c>
      <c r="G2" s="75" t="s">
        <v>422</v>
      </c>
      <c r="H2" s="76" t="s">
        <v>417</v>
      </c>
      <c r="I2" s="76" t="s">
        <v>421</v>
      </c>
      <c r="J2" s="76" t="s">
        <v>418</v>
      </c>
      <c r="K2" s="76" t="s">
        <v>419</v>
      </c>
      <c r="L2" s="76" t="s">
        <v>420</v>
      </c>
      <c r="N2" s="74"/>
    </row>
    <row r="3" spans="1:14" x14ac:dyDescent="0.25">
      <c r="A3" s="59" t="s">
        <v>22</v>
      </c>
      <c r="B3" s="60" t="s">
        <v>23</v>
      </c>
      <c r="C3" s="66">
        <v>9795320</v>
      </c>
      <c r="D3" s="16">
        <v>0.08</v>
      </c>
      <c r="E3" s="66">
        <v>783625.6</v>
      </c>
      <c r="F3" s="66">
        <v>602605</v>
      </c>
      <c r="G3" s="74">
        <v>1386230.6</v>
      </c>
      <c r="H3" s="66">
        <v>499712.9392612123</v>
      </c>
      <c r="I3" s="74">
        <v>886517.66073878785</v>
      </c>
      <c r="J3" s="66">
        <v>744871.56748644938</v>
      </c>
      <c r="K3" s="77">
        <v>0.84022191601428853</v>
      </c>
      <c r="L3" s="74">
        <v>-141646.09325233847</v>
      </c>
      <c r="N3" s="74"/>
    </row>
    <row r="4" spans="1:14" x14ac:dyDescent="0.25">
      <c r="A4" s="59" t="s">
        <v>22</v>
      </c>
      <c r="B4" s="60" t="s">
        <v>70</v>
      </c>
      <c r="C4" s="66">
        <v>5046899</v>
      </c>
      <c r="D4" s="16">
        <v>0.08</v>
      </c>
      <c r="E4" s="66">
        <v>403751.92</v>
      </c>
      <c r="F4" s="66">
        <v>298986</v>
      </c>
      <c r="G4" s="74">
        <v>702737.91999999993</v>
      </c>
      <c r="H4" s="66">
        <v>234880.63873312337</v>
      </c>
      <c r="I4" s="74">
        <v>467857.28126687655</v>
      </c>
      <c r="J4" s="66">
        <v>394038.78744062752</v>
      </c>
      <c r="K4" s="77">
        <v>0.84222005987304216</v>
      </c>
      <c r="L4" s="74">
        <v>-73818.493826249032</v>
      </c>
      <c r="N4" s="74"/>
    </row>
    <row r="5" spans="1:14" x14ac:dyDescent="0.25">
      <c r="A5" s="59" t="s">
        <v>22</v>
      </c>
      <c r="B5" s="60" t="s">
        <v>25</v>
      </c>
      <c r="C5" s="66">
        <v>154447</v>
      </c>
      <c r="D5" s="16">
        <v>0.08</v>
      </c>
      <c r="E5" s="66">
        <v>12355.76</v>
      </c>
      <c r="F5" s="66">
        <v>9482</v>
      </c>
      <c r="G5" s="74">
        <v>21837.760000000002</v>
      </c>
      <c r="H5" s="66">
        <v>3911.6635438135531</v>
      </c>
      <c r="I5" s="74">
        <v>17926.096456186449</v>
      </c>
      <c r="J5" s="66">
        <v>15848.26488925523</v>
      </c>
      <c r="K5" s="77">
        <v>0.88408901112354876</v>
      </c>
      <c r="L5" s="74">
        <v>-2077.8315669312196</v>
      </c>
      <c r="N5" s="74"/>
    </row>
    <row r="6" spans="1:14" x14ac:dyDescent="0.25">
      <c r="A6" s="59" t="s">
        <v>26</v>
      </c>
      <c r="B6" s="60" t="s">
        <v>27</v>
      </c>
      <c r="C6" s="66">
        <v>5251399</v>
      </c>
      <c r="D6" s="16">
        <v>0.08</v>
      </c>
      <c r="E6" s="66">
        <v>420111.92</v>
      </c>
      <c r="F6" s="66">
        <v>160828</v>
      </c>
      <c r="G6" s="74">
        <v>580939.91999999993</v>
      </c>
      <c r="H6" s="66">
        <v>110745.59658514646</v>
      </c>
      <c r="I6" s="74">
        <v>470194.32341485348</v>
      </c>
      <c r="J6" s="66">
        <v>398023.19711835898</v>
      </c>
      <c r="K6" s="77">
        <v>0.84650787407993067</v>
      </c>
      <c r="L6" s="74">
        <v>-72171.126296494505</v>
      </c>
      <c r="N6" s="74"/>
    </row>
    <row r="7" spans="1:14" x14ac:dyDescent="0.25">
      <c r="A7" s="59" t="s">
        <v>26</v>
      </c>
      <c r="B7" s="60" t="s">
        <v>23</v>
      </c>
      <c r="C7" s="66">
        <v>3310423</v>
      </c>
      <c r="D7" s="16">
        <v>0.08</v>
      </c>
      <c r="E7" s="66">
        <v>264833.84000000003</v>
      </c>
      <c r="F7" s="66">
        <v>64324</v>
      </c>
      <c r="G7" s="74">
        <v>329157.84000000003</v>
      </c>
      <c r="H7" s="66">
        <v>49596.235644250264</v>
      </c>
      <c r="I7" s="74">
        <v>279561.60435574979</v>
      </c>
      <c r="J7" s="66">
        <v>256129.78445053988</v>
      </c>
      <c r="K7" s="77">
        <v>0.91618369783215192</v>
      </c>
      <c r="L7" s="74">
        <v>-23431.819905209908</v>
      </c>
      <c r="N7" s="74"/>
    </row>
    <row r="8" spans="1:14" x14ac:dyDescent="0.25">
      <c r="A8" s="59" t="s">
        <v>26</v>
      </c>
      <c r="B8" s="60" t="s">
        <v>29</v>
      </c>
      <c r="C8" s="66">
        <v>72800.490999999995</v>
      </c>
      <c r="D8" s="16">
        <v>0.08</v>
      </c>
      <c r="E8" s="66">
        <v>5824.03928</v>
      </c>
      <c r="F8" s="66">
        <v>5185.9690000000001</v>
      </c>
      <c r="G8" s="74">
        <v>11010.00828</v>
      </c>
      <c r="H8" s="66">
        <v>810.65589638839992</v>
      </c>
      <c r="I8" s="74">
        <v>10199.3523836116</v>
      </c>
      <c r="J8" s="66">
        <v>9209.2126456663973</v>
      </c>
      <c r="K8" s="77">
        <v>0.9029213129711875</v>
      </c>
      <c r="L8" s="74">
        <v>-990.1397379452028</v>
      </c>
      <c r="N8" s="74"/>
    </row>
    <row r="9" spans="1:14" x14ac:dyDescent="0.25">
      <c r="A9" s="59" t="s">
        <v>26</v>
      </c>
      <c r="B9" s="60" t="s">
        <v>290</v>
      </c>
      <c r="C9" s="66">
        <v>-125.18400000000111</v>
      </c>
      <c r="D9" s="16">
        <v>7.0000000000000007E-2</v>
      </c>
      <c r="E9" s="66">
        <v>-8.7628800000000791</v>
      </c>
      <c r="F9" s="66">
        <v>654.79700000000003</v>
      </c>
      <c r="G9" s="74">
        <v>646.03411999999992</v>
      </c>
      <c r="H9" s="66">
        <v>0</v>
      </c>
      <c r="I9" s="74">
        <v>646.03411999999992</v>
      </c>
      <c r="J9" s="66">
        <v>765.56539283068435</v>
      </c>
      <c r="K9" s="77">
        <v>1.1850231576479033</v>
      </c>
      <c r="L9" s="74">
        <v>119.53127283068443</v>
      </c>
      <c r="N9" s="74"/>
    </row>
    <row r="10" spans="1:14" x14ac:dyDescent="0.25">
      <c r="A10" s="59" t="s">
        <v>32</v>
      </c>
      <c r="B10" s="60" t="s">
        <v>33</v>
      </c>
      <c r="C10" s="66">
        <v>5238266.9409999987</v>
      </c>
      <c r="D10" s="16">
        <v>7.85E-2</v>
      </c>
      <c r="E10" s="66">
        <v>411203.95486849989</v>
      </c>
      <c r="F10" s="66">
        <v>286676.17499999999</v>
      </c>
      <c r="G10" s="74">
        <v>697880.12986849993</v>
      </c>
      <c r="H10" s="66">
        <v>157876.91466791637</v>
      </c>
      <c r="I10" s="74">
        <v>540003.21520058357</v>
      </c>
      <c r="J10" s="66">
        <v>430534.92302734009</v>
      </c>
      <c r="K10" s="77">
        <v>0.79728214741724901</v>
      </c>
      <c r="L10" s="74">
        <v>-109468.29217324348</v>
      </c>
      <c r="N10" s="74"/>
    </row>
    <row r="11" spans="1:14" x14ac:dyDescent="0.25">
      <c r="A11" s="59" t="s">
        <v>32</v>
      </c>
      <c r="B11" s="60" t="s">
        <v>291</v>
      </c>
      <c r="C11" s="66">
        <v>16624339</v>
      </c>
      <c r="D11" s="16">
        <v>0.08</v>
      </c>
      <c r="E11" s="66">
        <v>1329947.1200000001</v>
      </c>
      <c r="F11" s="66">
        <v>966705</v>
      </c>
      <c r="G11" s="74">
        <v>2296652.12</v>
      </c>
      <c r="H11" s="66">
        <v>1034329.4735762296</v>
      </c>
      <c r="I11" s="74">
        <v>1262322.6464237706</v>
      </c>
      <c r="J11" s="66">
        <v>1003864.4319219006</v>
      </c>
      <c r="K11" s="77">
        <v>0.7952518595510456</v>
      </c>
      <c r="L11" s="74">
        <v>-258458.21450186998</v>
      </c>
      <c r="N11" s="74"/>
    </row>
    <row r="12" spans="1:14" x14ac:dyDescent="0.25">
      <c r="A12" s="59" t="s">
        <v>32</v>
      </c>
      <c r="B12" s="60" t="s">
        <v>292</v>
      </c>
      <c r="C12" s="66">
        <v>328362.18300000002</v>
      </c>
      <c r="D12" s="16">
        <v>5.67E-2</v>
      </c>
      <c r="E12" s="66">
        <v>18618.1357761</v>
      </c>
      <c r="F12" s="66">
        <v>23501.879000000001</v>
      </c>
      <c r="G12" s="74">
        <v>42120.014776099997</v>
      </c>
      <c r="H12" s="66">
        <v>9240.8161023083794</v>
      </c>
      <c r="I12" s="74">
        <v>32879.198673791616</v>
      </c>
      <c r="J12" s="66">
        <v>30679.619492410504</v>
      </c>
      <c r="K12" s="77">
        <v>0.93310119254413515</v>
      </c>
      <c r="L12" s="74">
        <v>-2199.579181381112</v>
      </c>
      <c r="N12" s="74"/>
    </row>
    <row r="13" spans="1:14" x14ac:dyDescent="0.25">
      <c r="A13" s="59" t="s">
        <v>32</v>
      </c>
      <c r="B13" s="60" t="s">
        <v>36</v>
      </c>
      <c r="C13" s="66">
        <v>905908.75300000003</v>
      </c>
      <c r="D13" s="16">
        <v>7.85E-2</v>
      </c>
      <c r="E13" s="66">
        <v>71113.837110499997</v>
      </c>
      <c r="F13" s="66">
        <v>96352.744000000006</v>
      </c>
      <c r="G13" s="74">
        <v>167466.5811105</v>
      </c>
      <c r="H13" s="66">
        <v>54213.04665267776</v>
      </c>
      <c r="I13" s="74">
        <v>113253.53445782224</v>
      </c>
      <c r="J13" s="66">
        <v>80793.808930749728</v>
      </c>
      <c r="K13" s="77">
        <v>0.71338885199065349</v>
      </c>
      <c r="L13" s="74">
        <v>-32459.725527072515</v>
      </c>
      <c r="N13" s="74"/>
    </row>
    <row r="14" spans="1:14" x14ac:dyDescent="0.25">
      <c r="A14" s="59" t="s">
        <v>37</v>
      </c>
      <c r="B14" s="60" t="s">
        <v>42</v>
      </c>
      <c r="C14" s="66">
        <v>1918470.398</v>
      </c>
      <c r="D14" s="16">
        <v>7.7499999999999999E-2</v>
      </c>
      <c r="E14" s="66">
        <v>148681.45584499999</v>
      </c>
      <c r="F14" s="66">
        <v>160924.334</v>
      </c>
      <c r="G14" s="74">
        <v>309605.78984500002</v>
      </c>
      <c r="H14" s="66">
        <v>49011.318662541606</v>
      </c>
      <c r="I14" s="74">
        <v>260594.47118245842</v>
      </c>
      <c r="J14" s="66">
        <v>273084.63369303994</v>
      </c>
      <c r="K14" s="77">
        <v>1.0479294992480341</v>
      </c>
      <c r="L14" s="74">
        <v>12490.162510581518</v>
      </c>
      <c r="N14" s="74"/>
    </row>
    <row r="15" spans="1:14" x14ac:dyDescent="0.25">
      <c r="A15" s="59" t="s">
        <v>37</v>
      </c>
      <c r="B15" s="60" t="s">
        <v>221</v>
      </c>
      <c r="C15" s="66">
        <v>4053167.2479999997</v>
      </c>
      <c r="D15" s="16">
        <v>0.08</v>
      </c>
      <c r="E15" s="66">
        <v>324253.37984000001</v>
      </c>
      <c r="F15" s="66">
        <v>326999.27600000001</v>
      </c>
      <c r="G15" s="74">
        <v>651252.65584000002</v>
      </c>
      <c r="H15" s="66">
        <v>130138.57896950661</v>
      </c>
      <c r="I15" s="74">
        <v>521114.07687049342</v>
      </c>
      <c r="J15" s="66">
        <v>420805.66506188712</v>
      </c>
      <c r="K15" s="77">
        <v>0.80751160588291915</v>
      </c>
      <c r="L15" s="74">
        <v>-100308.4118086063</v>
      </c>
      <c r="N15" s="74"/>
    </row>
    <row r="16" spans="1:14" x14ac:dyDescent="0.25">
      <c r="A16" s="59" t="s">
        <v>37</v>
      </c>
      <c r="B16" s="60" t="s">
        <v>293</v>
      </c>
      <c r="C16" s="66">
        <v>13104.083000000013</v>
      </c>
      <c r="D16" s="16">
        <v>7.2499999999999995E-2</v>
      </c>
      <c r="E16" s="66">
        <v>950.04601750000086</v>
      </c>
      <c r="F16" s="66">
        <v>5319.8360000000002</v>
      </c>
      <c r="G16" s="74">
        <v>6269.882017500001</v>
      </c>
      <c r="H16" s="66">
        <v>958.28011645173967</v>
      </c>
      <c r="I16" s="74">
        <v>5311.6019010482614</v>
      </c>
      <c r="J16" s="66">
        <v>6335.200243302208</v>
      </c>
      <c r="K16" s="77">
        <v>1.1927099133788501</v>
      </c>
      <c r="L16" s="74">
        <v>1023.5983422539466</v>
      </c>
      <c r="N16" s="74"/>
    </row>
    <row r="17" spans="1:14" x14ac:dyDescent="0.25">
      <c r="A17" s="59" t="s">
        <v>37</v>
      </c>
      <c r="B17" s="60" t="s">
        <v>294</v>
      </c>
      <c r="C17" s="66">
        <v>124543.31400000001</v>
      </c>
      <c r="D17" s="16">
        <v>0.08</v>
      </c>
      <c r="E17" s="66">
        <v>9963.4651200000008</v>
      </c>
      <c r="F17" s="66">
        <v>16862.918000000001</v>
      </c>
      <c r="G17" s="74">
        <v>26826.383120000002</v>
      </c>
      <c r="H17" s="66">
        <v>9233.3851467368295</v>
      </c>
      <c r="I17" s="74">
        <v>17592.997973263173</v>
      </c>
      <c r="J17" s="66">
        <v>19344.763129107916</v>
      </c>
      <c r="K17" s="77">
        <v>1.099571724984393</v>
      </c>
      <c r="L17" s="74">
        <v>1751.7651558447433</v>
      </c>
      <c r="N17" s="74"/>
    </row>
    <row r="18" spans="1:14" x14ac:dyDescent="0.25">
      <c r="A18" s="59" t="s">
        <v>37</v>
      </c>
      <c r="B18" s="60" t="s">
        <v>295</v>
      </c>
      <c r="C18" s="66">
        <v>129121.97700000001</v>
      </c>
      <c r="D18" s="16">
        <v>7.7499999999999999E-2</v>
      </c>
      <c r="E18" s="66">
        <v>10006.9532175</v>
      </c>
      <c r="F18" s="66">
        <v>4866.1989999999996</v>
      </c>
      <c r="G18" s="74">
        <v>14873.152217499999</v>
      </c>
      <c r="H18" s="66">
        <v>38.917707331753235</v>
      </c>
      <c r="I18" s="74">
        <v>14834.234510168246</v>
      </c>
      <c r="J18" s="66">
        <v>14020.268074526091</v>
      </c>
      <c r="K18" s="77">
        <v>0.94512919186465505</v>
      </c>
      <c r="L18" s="74">
        <v>-813.96643564215447</v>
      </c>
      <c r="N18" s="74"/>
    </row>
    <row r="19" spans="1:14" x14ac:dyDescent="0.25">
      <c r="A19" s="59" t="s">
        <v>41</v>
      </c>
      <c r="B19" s="60" t="s">
        <v>86</v>
      </c>
      <c r="C19" s="66">
        <v>113028829.583</v>
      </c>
      <c r="D19" s="16">
        <v>7.4999999999999997E-2</v>
      </c>
      <c r="E19" s="66">
        <v>8477162.2187249996</v>
      </c>
      <c r="F19" s="66">
        <v>8283963.0070000002</v>
      </c>
      <c r="G19" s="74">
        <v>16761125.225724999</v>
      </c>
      <c r="H19" s="66">
        <v>3914042.7046791785</v>
      </c>
      <c r="I19" s="74">
        <v>12847082.521045821</v>
      </c>
      <c r="J19" s="66">
        <v>9100811.4547926039</v>
      </c>
      <c r="K19" s="77">
        <v>0.70839518932674761</v>
      </c>
      <c r="L19" s="74">
        <v>-3746271.0662532169</v>
      </c>
      <c r="N19" s="74"/>
    </row>
    <row r="20" spans="1:14" x14ac:dyDescent="0.25">
      <c r="A20" s="59" t="s">
        <v>41</v>
      </c>
      <c r="B20" s="60" t="s">
        <v>99</v>
      </c>
      <c r="C20" s="66">
        <v>-6342</v>
      </c>
      <c r="D20" s="16">
        <v>5.7500000000000002E-2</v>
      </c>
      <c r="E20" s="66">
        <v>-364.66500000000002</v>
      </c>
      <c r="F20" s="66">
        <v>732</v>
      </c>
      <c r="G20" s="74">
        <v>367.33499999999998</v>
      </c>
      <c r="H20" s="66">
        <v>116.20334547679771</v>
      </c>
      <c r="I20" s="74">
        <v>251.13165452320226</v>
      </c>
      <c r="J20" s="66">
        <v>581.01672738398861</v>
      </c>
      <c r="K20" s="77">
        <v>2.313594152386345</v>
      </c>
      <c r="L20" s="74">
        <v>329.88507286078635</v>
      </c>
      <c r="N20" s="74"/>
    </row>
    <row r="21" spans="1:14" x14ac:dyDescent="0.25">
      <c r="A21" s="59" t="s">
        <v>41</v>
      </c>
      <c r="B21" s="60" t="s">
        <v>78</v>
      </c>
      <c r="C21" s="66">
        <v>3329490</v>
      </c>
      <c r="D21" s="16">
        <v>4.2500000000000003E-2</v>
      </c>
      <c r="E21" s="66">
        <v>141503.32500000001</v>
      </c>
      <c r="F21" s="66">
        <v>27581</v>
      </c>
      <c r="G21" s="74">
        <v>169084.32500000001</v>
      </c>
      <c r="H21" s="66">
        <v>4823.3404897435967</v>
      </c>
      <c r="I21" s="74">
        <v>164260.98451025641</v>
      </c>
      <c r="J21" s="66">
        <v>195167.6308072627</v>
      </c>
      <c r="K21" s="77">
        <v>1.1881557351500989</v>
      </c>
      <c r="L21" s="74">
        <v>30906.646297006286</v>
      </c>
      <c r="N21" s="74"/>
    </row>
    <row r="22" spans="1:14" x14ac:dyDescent="0.25">
      <c r="A22" s="59" t="s">
        <v>41</v>
      </c>
      <c r="B22" s="60" t="s">
        <v>296</v>
      </c>
      <c r="C22" s="78">
        <v>41232</v>
      </c>
      <c r="D22" s="16">
        <v>7.0000000000000007E-2</v>
      </c>
      <c r="E22" s="78">
        <v>2886.2400000000002</v>
      </c>
      <c r="F22" s="78">
        <v>78670</v>
      </c>
      <c r="G22" s="78">
        <v>81556.240000000005</v>
      </c>
      <c r="H22" s="78">
        <v>21115.371387451371</v>
      </c>
      <c r="I22" s="78">
        <v>60440.868612548635</v>
      </c>
      <c r="J22" s="78">
        <v>58989.18748406355</v>
      </c>
      <c r="K22" s="86">
        <v>0.9759817957317759</v>
      </c>
      <c r="L22" s="78">
        <v>-1451.6811284850846</v>
      </c>
      <c r="N22" s="74"/>
    </row>
    <row r="23" spans="1:14" x14ac:dyDescent="0.25">
      <c r="A23" s="59" t="s">
        <v>41</v>
      </c>
      <c r="B23" s="60" t="s">
        <v>45</v>
      </c>
      <c r="C23" s="78">
        <v>71437000</v>
      </c>
      <c r="D23" s="16">
        <v>7.5999999999999998E-2</v>
      </c>
      <c r="E23" s="78">
        <v>5429212</v>
      </c>
      <c r="F23" s="78">
        <v>5338000</v>
      </c>
      <c r="G23" s="78">
        <v>10767212</v>
      </c>
      <c r="H23" s="78">
        <v>2348456.705157666</v>
      </c>
      <c r="I23" s="78">
        <v>8418755.2948423345</v>
      </c>
      <c r="J23" s="78">
        <v>3791346.8451198186</v>
      </c>
      <c r="K23" s="86">
        <v>0.45034529598960421</v>
      </c>
      <c r="L23" s="78">
        <v>-4627408.4497225154</v>
      </c>
      <c r="N23" s="74"/>
    </row>
    <row r="24" spans="1:14" x14ac:dyDescent="0.25">
      <c r="A24" s="59" t="s">
        <v>41</v>
      </c>
      <c r="B24" s="60" t="s">
        <v>297</v>
      </c>
      <c r="C24" s="66" t="s">
        <v>388</v>
      </c>
      <c r="D24" s="16"/>
      <c r="E24" s="66"/>
      <c r="F24" s="66"/>
      <c r="G24" s="74"/>
      <c r="H24" s="66"/>
      <c r="I24" s="74"/>
      <c r="J24" s="66"/>
      <c r="K24" s="77"/>
      <c r="L24" s="74"/>
      <c r="N24" s="74"/>
    </row>
    <row r="25" spans="1:14" x14ac:dyDescent="0.25">
      <c r="A25" s="59" t="s">
        <v>41</v>
      </c>
      <c r="B25" s="60" t="s">
        <v>298</v>
      </c>
      <c r="C25" s="66" t="s">
        <v>388</v>
      </c>
      <c r="D25" s="16"/>
      <c r="E25" s="66"/>
      <c r="F25" s="66"/>
      <c r="G25" s="74"/>
      <c r="H25" s="66"/>
      <c r="I25" s="74"/>
      <c r="J25" s="66"/>
      <c r="K25" s="77"/>
      <c r="L25" s="74"/>
      <c r="N25" s="74"/>
    </row>
    <row r="26" spans="1:14" x14ac:dyDescent="0.25">
      <c r="A26" s="59" t="s">
        <v>48</v>
      </c>
      <c r="B26" s="60" t="s">
        <v>299</v>
      </c>
      <c r="C26" s="66">
        <v>8907971</v>
      </c>
      <c r="D26" s="16">
        <v>7.4999999999999997E-2</v>
      </c>
      <c r="E26" s="66">
        <v>668097.82499999995</v>
      </c>
      <c r="F26" s="66">
        <v>285311</v>
      </c>
      <c r="G26" s="74">
        <v>953408.82499999995</v>
      </c>
      <c r="H26" s="66">
        <v>242674.42586972364</v>
      </c>
      <c r="I26" s="74">
        <v>710734.39913027629</v>
      </c>
      <c r="J26" s="66">
        <v>460734.69585304725</v>
      </c>
      <c r="K26" s="77">
        <v>0.64825157810969469</v>
      </c>
      <c r="L26" s="74">
        <v>-249999.70327722904</v>
      </c>
      <c r="N26" s="74"/>
    </row>
    <row r="27" spans="1:14" x14ac:dyDescent="0.25">
      <c r="A27" s="59" t="s">
        <v>48</v>
      </c>
      <c r="B27" s="60" t="s">
        <v>300</v>
      </c>
      <c r="C27" s="66">
        <v>12754973</v>
      </c>
      <c r="D27" s="16">
        <v>7.4999999999999997E-2</v>
      </c>
      <c r="E27" s="66">
        <v>956622.97499999998</v>
      </c>
      <c r="F27" s="66">
        <v>511059</v>
      </c>
      <c r="G27" s="74">
        <v>1467681.9750000001</v>
      </c>
      <c r="H27" s="66">
        <v>369647.80356441991</v>
      </c>
      <c r="I27" s="74">
        <v>1098034.1714355801</v>
      </c>
      <c r="J27" s="66">
        <v>711594.83194699697</v>
      </c>
      <c r="K27" s="77">
        <v>0.64806255621047859</v>
      </c>
      <c r="L27" s="74">
        <v>-386439.33948858315</v>
      </c>
      <c r="N27" s="74"/>
    </row>
    <row r="28" spans="1:14" x14ac:dyDescent="0.25">
      <c r="A28" s="59" t="s">
        <v>48</v>
      </c>
      <c r="B28" s="60" t="s">
        <v>301</v>
      </c>
      <c r="C28" s="66">
        <v>1008927</v>
      </c>
      <c r="D28" s="16">
        <v>7.4999999999999997E-2</v>
      </c>
      <c r="E28" s="66">
        <v>75669.524999999994</v>
      </c>
      <c r="F28" s="66">
        <v>58676</v>
      </c>
      <c r="G28" s="74">
        <v>134345.52499999999</v>
      </c>
      <c r="H28" s="66">
        <v>51104.959715276163</v>
      </c>
      <c r="I28" s="74">
        <v>83240.565284723823</v>
      </c>
      <c r="J28" s="66">
        <v>257255.37566796638</v>
      </c>
      <c r="K28" s="77">
        <v>3.0905049093314783</v>
      </c>
      <c r="L28" s="74">
        <v>174014.81038324255</v>
      </c>
      <c r="N28" s="74"/>
    </row>
    <row r="29" spans="1:14" x14ac:dyDescent="0.25">
      <c r="A29" s="59" t="s">
        <v>48</v>
      </c>
      <c r="B29" s="60" t="s">
        <v>302</v>
      </c>
      <c r="C29" s="66">
        <v>109970</v>
      </c>
      <c r="D29" s="16">
        <v>6.6600000000000006E-2</v>
      </c>
      <c r="E29" s="66">
        <v>7324.0020000000004</v>
      </c>
      <c r="F29" s="66">
        <v>9024</v>
      </c>
      <c r="G29" s="74">
        <v>16348.002</v>
      </c>
      <c r="H29" s="66">
        <v>4436.7510664449046</v>
      </c>
      <c r="I29" s="74">
        <v>11911.250933555097</v>
      </c>
      <c r="J29" s="66">
        <v>7301.6364152154265</v>
      </c>
      <c r="K29" s="77">
        <v>0.6130033239956385</v>
      </c>
      <c r="L29" s="74">
        <v>-4609.6145183396702</v>
      </c>
      <c r="N29" s="74"/>
    </row>
    <row r="30" spans="1:14" x14ac:dyDescent="0.25">
      <c r="A30" s="59" t="s">
        <v>48</v>
      </c>
      <c r="B30" s="60" t="s">
        <v>53</v>
      </c>
      <c r="C30" s="66">
        <v>520104</v>
      </c>
      <c r="D30" s="16">
        <v>7.4999999999999997E-2</v>
      </c>
      <c r="E30" s="66">
        <v>39007.799999999996</v>
      </c>
      <c r="F30" s="66">
        <v>76564</v>
      </c>
      <c r="G30" s="74">
        <v>115571.79999999999</v>
      </c>
      <c r="H30" s="66">
        <v>51228.341541328467</v>
      </c>
      <c r="I30" s="74">
        <v>64343.458458671521</v>
      </c>
      <c r="J30" s="66">
        <v>19158.398166339481</v>
      </c>
      <c r="K30" s="77">
        <v>0.29775207340844323</v>
      </c>
      <c r="L30" s="74">
        <v>-45185.06029233204</v>
      </c>
      <c r="N30" s="74"/>
    </row>
    <row r="31" spans="1:14" x14ac:dyDescent="0.25">
      <c r="A31" s="59" t="s">
        <v>54</v>
      </c>
      <c r="B31" s="60" t="s">
        <v>23</v>
      </c>
      <c r="C31" s="66">
        <v>11149311</v>
      </c>
      <c r="D31" s="16">
        <v>8.5000000000000006E-2</v>
      </c>
      <c r="E31" s="66">
        <v>947691.43500000006</v>
      </c>
      <c r="F31" s="66">
        <v>347198</v>
      </c>
      <c r="G31" s="74">
        <v>1294889.4350000001</v>
      </c>
      <c r="H31" s="66">
        <v>284405.48192104173</v>
      </c>
      <c r="I31" s="74">
        <v>1010483.9530789583</v>
      </c>
      <c r="J31" s="66">
        <v>988727.73419373902</v>
      </c>
      <c r="K31" s="77">
        <v>0.97846950580568071</v>
      </c>
      <c r="L31" s="74">
        <v>-21756.218885219307</v>
      </c>
      <c r="N31" s="74"/>
    </row>
    <row r="32" spans="1:14" x14ac:dyDescent="0.25">
      <c r="A32" s="59" t="s">
        <v>54</v>
      </c>
      <c r="B32" s="60" t="s">
        <v>80</v>
      </c>
      <c r="C32" s="66">
        <v>16585245</v>
      </c>
      <c r="D32" s="16">
        <v>0.08</v>
      </c>
      <c r="E32" s="66">
        <v>1326819.6000000001</v>
      </c>
      <c r="F32" s="66">
        <v>287473</v>
      </c>
      <c r="G32" s="74">
        <v>1614292.6</v>
      </c>
      <c r="H32" s="66">
        <v>150487.84877497586</v>
      </c>
      <c r="I32" s="74">
        <v>1463804.7512250242</v>
      </c>
      <c r="J32" s="66">
        <v>1318669.1695296438</v>
      </c>
      <c r="K32" s="77">
        <v>0.90085045046211265</v>
      </c>
      <c r="L32" s="74">
        <v>-145135.58169538039</v>
      </c>
      <c r="N32" s="74"/>
    </row>
    <row r="33" spans="1:14" x14ac:dyDescent="0.25">
      <c r="A33" s="59" t="s">
        <v>54</v>
      </c>
      <c r="B33" s="60" t="s">
        <v>29</v>
      </c>
      <c r="C33" s="66">
        <v>171248</v>
      </c>
      <c r="D33" s="16">
        <v>0.08</v>
      </c>
      <c r="E33" s="66">
        <v>13699.84</v>
      </c>
      <c r="F33" s="66">
        <v>7539</v>
      </c>
      <c r="G33" s="74">
        <v>21238.84</v>
      </c>
      <c r="H33" s="66">
        <v>1705.3772251323169</v>
      </c>
      <c r="I33" s="74">
        <v>19533.462774867683</v>
      </c>
      <c r="J33" s="66">
        <v>16937.37843705454</v>
      </c>
      <c r="K33" s="77">
        <v>0.86709553919168192</v>
      </c>
      <c r="L33" s="74">
        <v>-2596.0843378131431</v>
      </c>
      <c r="N33" s="74"/>
    </row>
    <row r="34" spans="1:14" x14ac:dyDescent="0.25">
      <c r="A34" s="59" t="s">
        <v>56</v>
      </c>
      <c r="B34" s="60" t="s">
        <v>57</v>
      </c>
      <c r="C34" s="66">
        <v>1082921</v>
      </c>
      <c r="D34" s="16">
        <v>7.1999999999999995E-2</v>
      </c>
      <c r="E34" s="66">
        <v>77970.311999999991</v>
      </c>
      <c r="F34" s="66">
        <v>190156</v>
      </c>
      <c r="G34" s="74">
        <v>268126.31199999998</v>
      </c>
      <c r="H34" s="66">
        <v>54660.516921522067</v>
      </c>
      <c r="I34" s="74">
        <v>213465.79507847791</v>
      </c>
      <c r="J34" s="66">
        <v>208876.41702020841</v>
      </c>
      <c r="K34" s="77">
        <v>0.97850063961496836</v>
      </c>
      <c r="L34" s="74">
        <v>-4589.3780582695035</v>
      </c>
      <c r="N34" s="74"/>
    </row>
    <row r="35" spans="1:14" x14ac:dyDescent="0.25">
      <c r="A35" s="59" t="s">
        <v>56</v>
      </c>
      <c r="B35" s="60" t="s">
        <v>58</v>
      </c>
      <c r="C35" s="66">
        <v>46180</v>
      </c>
      <c r="D35" s="16">
        <v>7.1999999999999995E-2</v>
      </c>
      <c r="E35" s="66">
        <v>3324.9599999999996</v>
      </c>
      <c r="F35" s="66">
        <v>12378</v>
      </c>
      <c r="G35" s="74">
        <v>15702.96</v>
      </c>
      <c r="H35" s="66">
        <v>3998.6156564491166</v>
      </c>
      <c r="I35" s="74">
        <v>11704.344343550882</v>
      </c>
      <c r="J35" s="66">
        <v>11415.0019710905</v>
      </c>
      <c r="K35" s="77">
        <v>0.97527906186220414</v>
      </c>
      <c r="L35" s="74">
        <v>-289.34237246038174</v>
      </c>
      <c r="N35" s="74"/>
    </row>
    <row r="36" spans="1:14" x14ac:dyDescent="0.25">
      <c r="A36" s="59" t="s">
        <v>56</v>
      </c>
      <c r="B36" s="60" t="s">
        <v>303</v>
      </c>
      <c r="C36" s="66">
        <v>5323</v>
      </c>
      <c r="D36" s="16">
        <v>7.1999999999999995E-2</v>
      </c>
      <c r="E36" s="66">
        <v>383.25599999999997</v>
      </c>
      <c r="F36" s="66">
        <v>2542</v>
      </c>
      <c r="G36" s="74">
        <v>2925.2559999999999</v>
      </c>
      <c r="H36" s="66">
        <v>328.21366211661575</v>
      </c>
      <c r="I36" s="74">
        <v>2597.0423378833839</v>
      </c>
      <c r="J36" s="66">
        <v>3110.2644826445226</v>
      </c>
      <c r="K36" s="77">
        <v>1.1976179353238501</v>
      </c>
      <c r="L36" s="74">
        <v>513.22214476113868</v>
      </c>
      <c r="N36" s="74"/>
    </row>
    <row r="37" spans="1:14" x14ac:dyDescent="0.25">
      <c r="A37" s="59" t="s">
        <v>56</v>
      </c>
      <c r="B37" s="60" t="s">
        <v>304</v>
      </c>
      <c r="C37" s="66">
        <v>10106</v>
      </c>
      <c r="D37" s="16">
        <v>7.1999999999999995E-2</v>
      </c>
      <c r="E37" s="66">
        <v>727.63199999999995</v>
      </c>
      <c r="F37" s="66">
        <v>14297</v>
      </c>
      <c r="G37" s="74">
        <v>15024.632</v>
      </c>
      <c r="H37" s="66">
        <v>5070.2280863882252</v>
      </c>
      <c r="I37" s="74">
        <v>9954.4039136117754</v>
      </c>
      <c r="J37" s="66">
        <v>10646.754219385362</v>
      </c>
      <c r="K37" s="77">
        <v>1.0695521612124719</v>
      </c>
      <c r="L37" s="74">
        <v>692.35030577358702</v>
      </c>
      <c r="N37" s="74"/>
    </row>
    <row r="38" spans="1:14" x14ac:dyDescent="0.25">
      <c r="A38" s="59" t="s">
        <v>56</v>
      </c>
      <c r="B38" s="60" t="s">
        <v>305</v>
      </c>
      <c r="C38" s="66">
        <v>2549</v>
      </c>
      <c r="D38" s="16">
        <v>7.1999999999999995E-2</v>
      </c>
      <c r="E38" s="66">
        <v>183.52799999999999</v>
      </c>
      <c r="F38" s="66">
        <v>2207</v>
      </c>
      <c r="G38" s="74">
        <v>2390.5279999999998</v>
      </c>
      <c r="H38" s="66">
        <v>774.45999767579997</v>
      </c>
      <c r="I38" s="74">
        <v>1616.0680023241998</v>
      </c>
      <c r="J38" s="66">
        <v>2121.4819989809012</v>
      </c>
      <c r="K38" s="77">
        <v>1.3127430256213377</v>
      </c>
      <c r="L38" s="74">
        <v>505.41399665670133</v>
      </c>
      <c r="N38" s="74"/>
    </row>
    <row r="39" spans="1:14" x14ac:dyDescent="0.25">
      <c r="A39" s="59" t="s">
        <v>56</v>
      </c>
      <c r="B39" s="60" t="s">
        <v>306</v>
      </c>
      <c r="C39" s="66">
        <v>15075</v>
      </c>
      <c r="D39" s="16">
        <v>7.1999999999999995E-2</v>
      </c>
      <c r="E39" s="66">
        <v>1085.3999999999999</v>
      </c>
      <c r="F39" s="66">
        <v>847</v>
      </c>
      <c r="G39" s="74">
        <v>1932.3999999999999</v>
      </c>
      <c r="H39" s="66">
        <v>171.87213852163475</v>
      </c>
      <c r="I39" s="74">
        <v>1760.5278614783651</v>
      </c>
      <c r="J39" s="66">
        <v>1616.2193267004327</v>
      </c>
      <c r="K39" s="77">
        <v>0.91803109854975395</v>
      </c>
      <c r="L39" s="74">
        <v>-144.30853477793244</v>
      </c>
      <c r="N39" s="74"/>
    </row>
    <row r="40" spans="1:14" x14ac:dyDescent="0.25">
      <c r="A40" s="59" t="s">
        <v>56</v>
      </c>
      <c r="B40" s="60" t="s">
        <v>307</v>
      </c>
      <c r="C40" s="66">
        <v>5074</v>
      </c>
      <c r="D40" s="16">
        <v>7.1999999999999995E-2</v>
      </c>
      <c r="E40" s="66">
        <v>365.32799999999997</v>
      </c>
      <c r="F40" s="66">
        <v>870</v>
      </c>
      <c r="G40" s="74">
        <v>1235.328</v>
      </c>
      <c r="H40" s="66">
        <v>244.34834151268555</v>
      </c>
      <c r="I40" s="74">
        <v>990.9796584873144</v>
      </c>
      <c r="J40" s="66">
        <v>1044.6926973995751</v>
      </c>
      <c r="K40" s="77">
        <v>1.0542019590939447</v>
      </c>
      <c r="L40" s="74">
        <v>53.713038912260686</v>
      </c>
      <c r="N40" s="74"/>
    </row>
    <row r="41" spans="1:14" x14ac:dyDescent="0.25">
      <c r="A41" s="59" t="s">
        <v>56</v>
      </c>
      <c r="B41" s="60" t="s">
        <v>308</v>
      </c>
      <c r="C41" s="66">
        <v>361686</v>
      </c>
      <c r="D41" s="16">
        <v>4.2999999999999997E-2</v>
      </c>
      <c r="E41" s="66">
        <v>15552.498</v>
      </c>
      <c r="F41" s="66">
        <v>0</v>
      </c>
      <c r="G41" s="74">
        <v>15552.498</v>
      </c>
      <c r="H41" s="66">
        <v>0</v>
      </c>
      <c r="I41" s="74">
        <v>15552.498</v>
      </c>
      <c r="J41" s="66">
        <v>23554.656952033922</v>
      </c>
      <c r="K41" s="77">
        <v>1.5145256377486063</v>
      </c>
      <c r="L41" s="74">
        <v>8002.1589520339221</v>
      </c>
      <c r="N41" s="74"/>
    </row>
    <row r="42" spans="1:14" x14ac:dyDescent="0.25">
      <c r="A42" s="59" t="s">
        <v>65</v>
      </c>
      <c r="B42" s="60" t="s">
        <v>309</v>
      </c>
      <c r="C42" s="66">
        <v>8706315</v>
      </c>
      <c r="D42" s="16">
        <v>4.2900000000000001E-2</v>
      </c>
      <c r="E42" s="66">
        <v>373500.91350000002</v>
      </c>
      <c r="F42" s="66">
        <v>190371</v>
      </c>
      <c r="G42" s="74">
        <v>563871.91350000002</v>
      </c>
      <c r="H42" s="66">
        <v>0</v>
      </c>
      <c r="I42" s="74">
        <v>563871.91350000002</v>
      </c>
      <c r="J42" s="66">
        <v>349836.87938362412</v>
      </c>
      <c r="K42" s="77">
        <v>0.62041905441283185</v>
      </c>
      <c r="L42" s="74">
        <v>-214035.0341163759</v>
      </c>
      <c r="N42" s="74"/>
    </row>
    <row r="43" spans="1:14" x14ac:dyDescent="0.25">
      <c r="A43" s="59" t="s">
        <v>65</v>
      </c>
      <c r="B43" s="60" t="s">
        <v>310</v>
      </c>
      <c r="C43" s="66">
        <v>17214451</v>
      </c>
      <c r="D43" s="16">
        <v>7.6499999999999999E-2</v>
      </c>
      <c r="E43" s="66">
        <v>1316905.5015</v>
      </c>
      <c r="F43" s="66">
        <v>2256738</v>
      </c>
      <c r="G43" s="74">
        <v>3573643.5015000002</v>
      </c>
      <c r="H43" s="66">
        <v>708131.84798824601</v>
      </c>
      <c r="I43" s="74">
        <v>2865511.6535117542</v>
      </c>
      <c r="J43" s="66">
        <v>2272663.8627850055</v>
      </c>
      <c r="K43" s="77">
        <v>0.79310927247488272</v>
      </c>
      <c r="L43" s="74">
        <v>-592847.79072674876</v>
      </c>
      <c r="N43" s="74"/>
    </row>
    <row r="44" spans="1:14" x14ac:dyDescent="0.25">
      <c r="A44" s="59" t="s">
        <v>68</v>
      </c>
      <c r="B44" s="60" t="s">
        <v>38</v>
      </c>
      <c r="C44" s="66">
        <v>17424880</v>
      </c>
      <c r="D44" s="16">
        <v>7.4999999999999997E-2</v>
      </c>
      <c r="E44" s="66">
        <v>1306866</v>
      </c>
      <c r="F44" s="66">
        <v>1374556</v>
      </c>
      <c r="G44" s="74">
        <v>2681422</v>
      </c>
      <c r="H44" s="66">
        <v>663690.541954607</v>
      </c>
      <c r="I44" s="74">
        <v>2017731.458045393</v>
      </c>
      <c r="J44" s="66">
        <v>1317762.4855874728</v>
      </c>
      <c r="K44" s="77">
        <v>0.65309111395032182</v>
      </c>
      <c r="L44" s="74">
        <v>-699968.9724579202</v>
      </c>
      <c r="N44" s="74"/>
    </row>
    <row r="45" spans="1:14" x14ac:dyDescent="0.25">
      <c r="A45" s="59" t="s">
        <v>68</v>
      </c>
      <c r="B45" s="60" t="s">
        <v>311</v>
      </c>
      <c r="C45" s="66">
        <v>182988</v>
      </c>
      <c r="D45" s="16">
        <v>7.4999999999999997E-2</v>
      </c>
      <c r="E45" s="66">
        <v>13724.1</v>
      </c>
      <c r="F45" s="66">
        <v>11049</v>
      </c>
      <c r="G45" s="74">
        <v>24773.1</v>
      </c>
      <c r="H45" s="66">
        <v>1720.0878102585343</v>
      </c>
      <c r="I45" s="74">
        <v>23053.012189741465</v>
      </c>
      <c r="J45" s="66">
        <v>28160.087357819044</v>
      </c>
      <c r="K45" s="77">
        <v>1.2215361327206609</v>
      </c>
      <c r="L45" s="74">
        <v>5107.0751680775793</v>
      </c>
      <c r="N45" s="74"/>
    </row>
    <row r="46" spans="1:14" x14ac:dyDescent="0.25">
      <c r="A46" s="59" t="s">
        <v>68</v>
      </c>
      <c r="B46" s="60" t="s">
        <v>70</v>
      </c>
      <c r="C46" s="66">
        <v>4852646</v>
      </c>
      <c r="D46" s="16">
        <v>7.4999999999999997E-2</v>
      </c>
      <c r="E46" s="66">
        <v>363948.45</v>
      </c>
      <c r="F46" s="66">
        <v>150075</v>
      </c>
      <c r="G46" s="74">
        <v>514023.45</v>
      </c>
      <c r="H46" s="66">
        <v>33616.881899947235</v>
      </c>
      <c r="I46" s="74">
        <v>480406.56810005277</v>
      </c>
      <c r="J46" s="66">
        <v>445576.3572237647</v>
      </c>
      <c r="K46" s="77">
        <v>0.92749847069319402</v>
      </c>
      <c r="L46" s="74">
        <v>-34830.210876288067</v>
      </c>
      <c r="N46" s="74"/>
    </row>
    <row r="47" spans="1:14" x14ac:dyDescent="0.25">
      <c r="A47" s="59" t="s">
        <v>68</v>
      </c>
      <c r="B47" s="60" t="s">
        <v>71</v>
      </c>
      <c r="C47" s="66">
        <v>-4577</v>
      </c>
      <c r="D47" s="16">
        <v>7.4999999999999997E-2</v>
      </c>
      <c r="E47" s="66">
        <v>-343.27499999999998</v>
      </c>
      <c r="F47" s="66">
        <v>344</v>
      </c>
      <c r="G47" s="74">
        <v>0.72500000000002274</v>
      </c>
      <c r="H47" s="66">
        <v>292.38382308192087</v>
      </c>
      <c r="I47" s="74">
        <v>-291.65882308192084</v>
      </c>
      <c r="J47" s="66">
        <v>46.656993044987367</v>
      </c>
      <c r="K47" s="77">
        <v>-0.15997113528735044</v>
      </c>
      <c r="L47" s="74">
        <v>338.3158161269082</v>
      </c>
      <c r="N47" s="74"/>
    </row>
    <row r="48" spans="1:14" x14ac:dyDescent="0.25">
      <c r="A48" s="59" t="s">
        <v>68</v>
      </c>
      <c r="B48" s="60" t="s">
        <v>29</v>
      </c>
      <c r="C48" s="66">
        <v>-16097</v>
      </c>
      <c r="D48" s="16">
        <v>7.4999999999999997E-2</v>
      </c>
      <c r="E48" s="66">
        <v>-1207.2749999999999</v>
      </c>
      <c r="F48" s="66">
        <v>7584</v>
      </c>
      <c r="G48" s="74">
        <v>6376.7250000000004</v>
      </c>
      <c r="H48" s="66">
        <v>4905.2052021296722</v>
      </c>
      <c r="I48" s="74">
        <v>1471.5197978703281</v>
      </c>
      <c r="J48" s="66">
        <v>2462.4524107076668</v>
      </c>
      <c r="K48" s="77">
        <v>1.6734075982337959</v>
      </c>
      <c r="L48" s="74">
        <v>990.93261283733864</v>
      </c>
      <c r="N48" s="74"/>
    </row>
    <row r="49" spans="1:14" x14ac:dyDescent="0.25">
      <c r="A49" s="59" t="s">
        <v>68</v>
      </c>
      <c r="B49" s="60" t="s">
        <v>312</v>
      </c>
      <c r="C49" s="66">
        <v>35903</v>
      </c>
      <c r="D49" s="16">
        <v>7.0000000000000007E-2</v>
      </c>
      <c r="E49" s="66">
        <v>2513.21</v>
      </c>
      <c r="F49" s="66">
        <v>17890</v>
      </c>
      <c r="G49" s="74">
        <v>20403.21</v>
      </c>
      <c r="H49" s="66">
        <v>3653.5292088609335</v>
      </c>
      <c r="I49" s="74">
        <v>16749.680791139064</v>
      </c>
      <c r="J49" s="66">
        <v>15869.888199984271</v>
      </c>
      <c r="K49" s="77">
        <v>0.94747406818521451</v>
      </c>
      <c r="L49" s="74">
        <v>-879.79259115479363</v>
      </c>
      <c r="N49" s="74"/>
    </row>
    <row r="50" spans="1:14" x14ac:dyDescent="0.25">
      <c r="A50" s="59" t="s">
        <v>68</v>
      </c>
      <c r="B50" s="60" t="s">
        <v>313</v>
      </c>
      <c r="C50" s="66">
        <v>162169</v>
      </c>
      <c r="D50" s="16">
        <v>6.5000000000000002E-2</v>
      </c>
      <c r="E50" s="66">
        <v>10540.985000000001</v>
      </c>
      <c r="F50" s="66">
        <v>17889</v>
      </c>
      <c r="G50" s="74">
        <v>28429.985000000001</v>
      </c>
      <c r="H50" s="66">
        <v>3958.7073950975464</v>
      </c>
      <c r="I50" s="74">
        <v>24471.277604902454</v>
      </c>
      <c r="J50" s="66">
        <v>30994.738765474376</v>
      </c>
      <c r="K50" s="77">
        <v>1.2665762395366331</v>
      </c>
      <c r="L50" s="74">
        <v>6523.4611605719219</v>
      </c>
      <c r="N50" s="74"/>
    </row>
    <row r="51" spans="1:14" x14ac:dyDescent="0.25">
      <c r="A51" s="59" t="s">
        <v>74</v>
      </c>
      <c r="B51" s="60" t="s">
        <v>70</v>
      </c>
      <c r="C51" s="66">
        <v>8931916.4280000012</v>
      </c>
      <c r="D51" s="16">
        <v>7.7499999999999999E-2</v>
      </c>
      <c r="E51" s="66">
        <v>692223.52317000006</v>
      </c>
      <c r="F51" s="66">
        <v>421956.12900000002</v>
      </c>
      <c r="G51" s="74">
        <v>1114179.6521700001</v>
      </c>
      <c r="H51" s="66">
        <v>1356.0026636500377</v>
      </c>
      <c r="I51" s="74">
        <v>1112823.64950635</v>
      </c>
      <c r="J51" s="66">
        <v>890573.90069033694</v>
      </c>
      <c r="K51" s="77">
        <v>0.80028304672119133</v>
      </c>
      <c r="L51" s="74">
        <v>-222249.7488160131</v>
      </c>
      <c r="N51" s="74"/>
    </row>
    <row r="52" spans="1:14" x14ac:dyDescent="0.25">
      <c r="A52" s="59" t="s">
        <v>75</v>
      </c>
      <c r="B52" s="60" t="s">
        <v>314</v>
      </c>
      <c r="C52" s="66">
        <v>1913100</v>
      </c>
      <c r="D52" s="16">
        <v>7.0999999999999994E-2</v>
      </c>
      <c r="E52" s="66">
        <v>135830.09999999998</v>
      </c>
      <c r="F52" s="66">
        <v>376800</v>
      </c>
      <c r="G52" s="74">
        <v>512630.1</v>
      </c>
      <c r="H52" s="66">
        <v>211014.3357926186</v>
      </c>
      <c r="I52" s="74">
        <v>301615.76420738141</v>
      </c>
      <c r="J52" s="66">
        <v>321851.19387692196</v>
      </c>
      <c r="K52" s="77">
        <v>1.0670900929953626</v>
      </c>
      <c r="L52" s="74">
        <v>20235.42966954055</v>
      </c>
    </row>
    <row r="53" spans="1:14" x14ac:dyDescent="0.25">
      <c r="A53" s="59" t="s">
        <v>75</v>
      </c>
      <c r="B53" s="60" t="s">
        <v>315</v>
      </c>
      <c r="C53" s="66">
        <v>11100</v>
      </c>
      <c r="D53" s="16">
        <v>7.0999999999999994E-2</v>
      </c>
      <c r="E53" s="66">
        <v>788.09999999999991</v>
      </c>
      <c r="F53" s="66">
        <v>0</v>
      </c>
      <c r="G53" s="74">
        <v>788.09999999999991</v>
      </c>
      <c r="H53" s="66">
        <v>0</v>
      </c>
      <c r="I53" s="74">
        <v>788.09999999999991</v>
      </c>
      <c r="J53" s="66">
        <v>14695.456440682608</v>
      </c>
      <c r="K53" s="77">
        <v>18.646690065578746</v>
      </c>
      <c r="L53" s="74">
        <v>13907.356440682608</v>
      </c>
    </row>
    <row r="54" spans="1:14" x14ac:dyDescent="0.25">
      <c r="A54" s="59" t="s">
        <v>75</v>
      </c>
      <c r="B54" s="60" t="s">
        <v>78</v>
      </c>
      <c r="C54" s="66">
        <v>12804</v>
      </c>
      <c r="D54" s="16">
        <v>7.0999999999999994E-2</v>
      </c>
      <c r="E54" s="66">
        <v>909.08399999999995</v>
      </c>
      <c r="F54" s="66">
        <v>2559</v>
      </c>
      <c r="G54" s="74">
        <v>3468.0839999999998</v>
      </c>
      <c r="H54" s="66">
        <v>524.68988841028749</v>
      </c>
      <c r="I54" s="74">
        <v>2943.3941115897123</v>
      </c>
      <c r="J54" s="66">
        <v>2811.7996584038488</v>
      </c>
      <c r="K54" s="77">
        <v>0.9552915959613747</v>
      </c>
      <c r="L54" s="74">
        <v>-131.59445318586359</v>
      </c>
    </row>
    <row r="55" spans="1:14" x14ac:dyDescent="0.25">
      <c r="A55" s="59" t="s">
        <v>79</v>
      </c>
      <c r="B55" s="60" t="s">
        <v>55</v>
      </c>
      <c r="C55" s="66">
        <v>24417473.060999997</v>
      </c>
      <c r="D55" s="16">
        <v>7.5999999999999998E-2</v>
      </c>
      <c r="E55" s="66">
        <v>1855727.9526359998</v>
      </c>
      <c r="F55" s="66">
        <v>776487.95900000003</v>
      </c>
      <c r="G55" s="74">
        <v>2632215.9116359996</v>
      </c>
      <c r="H55" s="66">
        <v>279275.73393157008</v>
      </c>
      <c r="I55" s="74">
        <v>2352940.1777044293</v>
      </c>
      <c r="J55" s="66">
        <v>1762844.3648565894</v>
      </c>
      <c r="K55" s="77">
        <v>0.74920917308507695</v>
      </c>
      <c r="L55" s="74">
        <v>-590095.8128478399</v>
      </c>
    </row>
    <row r="56" spans="1:14" x14ac:dyDescent="0.25">
      <c r="A56" s="59" t="s">
        <v>79</v>
      </c>
      <c r="B56" s="60" t="s">
        <v>29</v>
      </c>
      <c r="C56" s="66">
        <v>1500421.568</v>
      </c>
      <c r="D56" s="16">
        <v>6.8900000000000003E-2</v>
      </c>
      <c r="E56" s="66">
        <v>103379.04603520001</v>
      </c>
      <c r="F56" s="66">
        <v>57138.961000000003</v>
      </c>
      <c r="G56" s="74">
        <v>160518.00703520002</v>
      </c>
      <c r="H56" s="66">
        <v>16457.998172640411</v>
      </c>
      <c r="I56" s="74">
        <v>144060.0088625596</v>
      </c>
      <c r="J56" s="66">
        <v>131111.92133643455</v>
      </c>
      <c r="K56" s="77">
        <v>0.91012018096931979</v>
      </c>
      <c r="L56" s="74">
        <v>-12948.087526125048</v>
      </c>
    </row>
    <row r="57" spans="1:14" x14ac:dyDescent="0.25">
      <c r="A57" s="59" t="s">
        <v>79</v>
      </c>
      <c r="B57" s="60" t="s">
        <v>23</v>
      </c>
      <c r="C57" s="66">
        <v>62649143.129000008</v>
      </c>
      <c r="D57" s="16">
        <v>7.4999999999999997E-2</v>
      </c>
      <c r="E57" s="66">
        <v>4698685.7346750004</v>
      </c>
      <c r="F57" s="66">
        <v>1894351.2109999999</v>
      </c>
      <c r="G57" s="74">
        <v>6593036.9456750005</v>
      </c>
      <c r="H57" s="66">
        <v>962944.19564404141</v>
      </c>
      <c r="I57" s="74">
        <v>5630092.750030959</v>
      </c>
      <c r="J57" s="66">
        <v>3729156.0647936543</v>
      </c>
      <c r="K57" s="77">
        <v>0.66236139089771628</v>
      </c>
      <c r="L57" s="74">
        <v>-1900936.6852373048</v>
      </c>
    </row>
    <row r="58" spans="1:14" x14ac:dyDescent="0.25">
      <c r="A58" s="59" t="s">
        <v>79</v>
      </c>
      <c r="B58" s="60" t="s">
        <v>82</v>
      </c>
      <c r="C58" s="66">
        <v>326653.288</v>
      </c>
      <c r="D58" s="16">
        <v>5.11E-2</v>
      </c>
      <c r="E58" s="66">
        <v>16691.983016800001</v>
      </c>
      <c r="F58" s="66">
        <v>5383.1329999999998</v>
      </c>
      <c r="G58" s="74">
        <v>22075.116016799999</v>
      </c>
      <c r="H58" s="66">
        <v>1540.5182502297328</v>
      </c>
      <c r="I58" s="74">
        <v>20534.597766570267</v>
      </c>
      <c r="J58" s="66">
        <v>14308.81922189501</v>
      </c>
      <c r="K58" s="77">
        <v>0.69681516943026545</v>
      </c>
      <c r="L58" s="74">
        <v>-6225.7785446752569</v>
      </c>
    </row>
    <row r="59" spans="1:14" x14ac:dyDescent="0.25">
      <c r="A59" s="59" t="s">
        <v>79</v>
      </c>
      <c r="B59" s="60" t="s">
        <v>83</v>
      </c>
      <c r="C59" s="66">
        <v>22781775.027000003</v>
      </c>
      <c r="D59" s="16">
        <v>7.1199999999999999E-2</v>
      </c>
      <c r="E59" s="66">
        <v>1622062.3819224001</v>
      </c>
      <c r="F59" s="66">
        <v>675257.07799999998</v>
      </c>
      <c r="G59" s="74">
        <v>2297319.4599224003</v>
      </c>
      <c r="H59" s="66">
        <v>292985.75353345845</v>
      </c>
      <c r="I59" s="74">
        <v>2004333.706388942</v>
      </c>
      <c r="J59" s="66">
        <v>1555445.693997313</v>
      </c>
      <c r="K59" s="77">
        <v>0.77604127947318868</v>
      </c>
      <c r="L59" s="74">
        <v>-448888.01239162893</v>
      </c>
    </row>
    <row r="60" spans="1:14" x14ac:dyDescent="0.25">
      <c r="A60" s="59" t="s">
        <v>84</v>
      </c>
      <c r="B60" s="60" t="s">
        <v>85</v>
      </c>
      <c r="C60" s="66">
        <v>84628</v>
      </c>
      <c r="D60" s="16">
        <v>6.7500000000000004E-2</v>
      </c>
      <c r="E60" s="66">
        <v>5712.39</v>
      </c>
      <c r="F60" s="66">
        <v>13747</v>
      </c>
      <c r="G60" s="74">
        <v>19459.39</v>
      </c>
      <c r="H60" s="66">
        <v>3887.9275208650688</v>
      </c>
      <c r="I60" s="74">
        <v>15571.462479134931</v>
      </c>
      <c r="J60" s="66">
        <v>14469.95081842022</v>
      </c>
      <c r="K60" s="77">
        <v>0.92926087307530125</v>
      </c>
      <c r="L60" s="74">
        <v>-1101.5116607147102</v>
      </c>
    </row>
    <row r="61" spans="1:14" x14ac:dyDescent="0.25">
      <c r="A61" s="59" t="s">
        <v>84</v>
      </c>
      <c r="B61" s="60" t="s">
        <v>316</v>
      </c>
      <c r="C61" s="66">
        <v>3425080</v>
      </c>
      <c r="D61" s="16">
        <v>6.7500000000000004E-2</v>
      </c>
      <c r="E61" s="66">
        <v>231192.90000000002</v>
      </c>
      <c r="F61" s="66">
        <v>258070</v>
      </c>
      <c r="G61" s="74">
        <v>489262.9</v>
      </c>
      <c r="H61" s="66">
        <v>169639.89681725082</v>
      </c>
      <c r="I61" s="74">
        <v>319623.00318274921</v>
      </c>
      <c r="J61" s="66">
        <v>543555.61771243799</v>
      </c>
      <c r="K61" s="77">
        <v>1.700614825277929</v>
      </c>
      <c r="L61" s="74">
        <v>223932.61452968878</v>
      </c>
    </row>
    <row r="62" spans="1:14" x14ac:dyDescent="0.25">
      <c r="A62" s="59" t="s">
        <v>84</v>
      </c>
      <c r="B62" s="60" t="s">
        <v>317</v>
      </c>
      <c r="C62" s="66">
        <v>21078</v>
      </c>
      <c r="D62" s="16">
        <v>6.7500000000000004E-2</v>
      </c>
      <c r="E62" s="66">
        <v>1422.7650000000001</v>
      </c>
      <c r="F62" s="66">
        <v>3841</v>
      </c>
      <c r="G62" s="74">
        <v>5263.7650000000003</v>
      </c>
      <c r="H62" s="66">
        <v>1052.8296953923746</v>
      </c>
      <c r="I62" s="74">
        <v>4210.9353046076258</v>
      </c>
      <c r="J62" s="66">
        <v>5536.912990782861</v>
      </c>
      <c r="K62" s="77">
        <v>1.3148891137615779</v>
      </c>
      <c r="L62" s="74">
        <v>1325.9776861752352</v>
      </c>
    </row>
    <row r="63" spans="1:14" x14ac:dyDescent="0.25">
      <c r="A63" s="59" t="s">
        <v>84</v>
      </c>
      <c r="B63" s="60" t="s">
        <v>81</v>
      </c>
      <c r="C63" s="66">
        <v>77358</v>
      </c>
      <c r="D63" s="16">
        <v>6.7500000000000004E-2</v>
      </c>
      <c r="E63" s="66">
        <v>5221.665</v>
      </c>
      <c r="F63" s="66">
        <v>15302</v>
      </c>
      <c r="G63" s="74">
        <v>20523.665000000001</v>
      </c>
      <c r="H63" s="66">
        <v>2950.8161040634168</v>
      </c>
      <c r="I63" s="74">
        <v>17572.848895936586</v>
      </c>
      <c r="J63" s="66">
        <v>21588.691349581615</v>
      </c>
      <c r="K63" s="77">
        <v>1.2285254074297323</v>
      </c>
      <c r="L63" s="74">
        <v>4015.8424536450293</v>
      </c>
    </row>
    <row r="64" spans="1:14" x14ac:dyDescent="0.25">
      <c r="A64" s="59" t="s">
        <v>84</v>
      </c>
      <c r="B64" s="60" t="s">
        <v>88</v>
      </c>
      <c r="C64" s="66">
        <v>14020</v>
      </c>
      <c r="D64" s="16">
        <v>6.7500000000000004E-2</v>
      </c>
      <c r="E64" s="66">
        <v>946.35</v>
      </c>
      <c r="F64" s="66">
        <v>1587</v>
      </c>
      <c r="G64" s="74">
        <v>2533.35</v>
      </c>
      <c r="H64" s="66">
        <v>1378.2873539287807</v>
      </c>
      <c r="I64" s="74">
        <v>1155.0626460712192</v>
      </c>
      <c r="J64" s="66">
        <v>1212.9755273706062</v>
      </c>
      <c r="K64" s="77">
        <v>1.0501383033174603</v>
      </c>
      <c r="L64" s="74">
        <v>57.912881299386981</v>
      </c>
    </row>
    <row r="65" spans="1:12" x14ac:dyDescent="0.25">
      <c r="A65" s="59" t="s">
        <v>84</v>
      </c>
      <c r="B65" s="60" t="s">
        <v>89</v>
      </c>
      <c r="C65" s="66">
        <v>948</v>
      </c>
      <c r="D65" s="16">
        <v>6.7500000000000004E-2</v>
      </c>
      <c r="E65" s="66">
        <v>63.99</v>
      </c>
      <c r="F65" s="66">
        <v>3</v>
      </c>
      <c r="G65" s="74">
        <v>66.990000000000009</v>
      </c>
      <c r="H65" s="66">
        <v>0</v>
      </c>
      <c r="I65" s="74">
        <v>66.990000000000009</v>
      </c>
      <c r="J65" s="66">
        <v>142.5814504064256</v>
      </c>
      <c r="K65" s="77">
        <v>2.1283990208452841</v>
      </c>
      <c r="L65" s="74">
        <v>75.591450406425594</v>
      </c>
    </row>
    <row r="66" spans="1:12" x14ac:dyDescent="0.25">
      <c r="A66" s="59" t="s">
        <v>84</v>
      </c>
      <c r="B66" s="60" t="s">
        <v>318</v>
      </c>
      <c r="C66" s="66">
        <v>11248396</v>
      </c>
      <c r="D66" s="16">
        <v>6.7500000000000004E-2</v>
      </c>
      <c r="E66" s="66">
        <v>759266.7300000001</v>
      </c>
      <c r="F66" s="66">
        <v>68860</v>
      </c>
      <c r="G66" s="74">
        <v>828126.7300000001</v>
      </c>
      <c r="H66" s="66">
        <v>48589.278621111473</v>
      </c>
      <c r="I66" s="74">
        <v>779537.45137888868</v>
      </c>
      <c r="J66" s="66">
        <v>859561.5725653806</v>
      </c>
      <c r="K66" s="77">
        <v>1.1026559032474204</v>
      </c>
      <c r="L66" s="74">
        <v>80024.121186491917</v>
      </c>
    </row>
    <row r="67" spans="1:12" x14ac:dyDescent="0.25">
      <c r="A67" s="59" t="s">
        <v>84</v>
      </c>
      <c r="B67" s="60" t="s">
        <v>319</v>
      </c>
      <c r="C67" s="66">
        <v>314472</v>
      </c>
      <c r="D67" s="16">
        <v>6.7500000000000004E-2</v>
      </c>
      <c r="E67" s="66">
        <v>21226.86</v>
      </c>
      <c r="F67" s="66">
        <v>155314</v>
      </c>
      <c r="G67" s="74">
        <v>176540.86</v>
      </c>
      <c r="H67" s="66">
        <v>84517.737725698738</v>
      </c>
      <c r="I67" s="74">
        <v>92023.122274301248</v>
      </c>
      <c r="J67" s="66">
        <v>201216.52208769415</v>
      </c>
      <c r="K67" s="77">
        <v>2.1865865568863305</v>
      </c>
      <c r="L67" s="74">
        <v>109193.3998133929</v>
      </c>
    </row>
    <row r="68" spans="1:12" x14ac:dyDescent="0.25">
      <c r="A68" s="59" t="s">
        <v>84</v>
      </c>
      <c r="B68" s="60" t="s">
        <v>92</v>
      </c>
      <c r="C68" s="66">
        <v>276086</v>
      </c>
      <c r="D68" s="16">
        <v>6.7500000000000004E-2</v>
      </c>
      <c r="E68" s="66">
        <v>18635.805</v>
      </c>
      <c r="F68" s="66">
        <v>133075</v>
      </c>
      <c r="G68" s="74">
        <v>151710.80499999999</v>
      </c>
      <c r="H68" s="66">
        <v>43178.41589807922</v>
      </c>
      <c r="I68" s="74">
        <v>108532.38910192077</v>
      </c>
      <c r="J68" s="66">
        <v>144770.79890940542</v>
      </c>
      <c r="K68" s="77">
        <v>1.3338948871147933</v>
      </c>
      <c r="L68" s="74">
        <v>36238.409807484655</v>
      </c>
    </row>
    <row r="69" spans="1:12" x14ac:dyDescent="0.25">
      <c r="A69" s="59" t="s">
        <v>93</v>
      </c>
      <c r="B69" s="60" t="s">
        <v>27</v>
      </c>
      <c r="C69" s="66">
        <v>5741678.6050000004</v>
      </c>
      <c r="D69" s="16">
        <v>7.4999999999999997E-2</v>
      </c>
      <c r="E69" s="66">
        <v>430625.89537500002</v>
      </c>
      <c r="F69" s="66">
        <v>710882.93</v>
      </c>
      <c r="G69" s="74">
        <v>1141508.825375</v>
      </c>
      <c r="H69" s="66">
        <v>444999.40306870284</v>
      </c>
      <c r="I69" s="74">
        <v>696509.42230629711</v>
      </c>
      <c r="J69" s="66">
        <v>677382.49483901239</v>
      </c>
      <c r="K69" s="77">
        <v>0.97253888195230553</v>
      </c>
      <c r="L69" s="74">
        <v>-19126.927467284724</v>
      </c>
    </row>
    <row r="70" spans="1:12" x14ac:dyDescent="0.25">
      <c r="A70" s="59" t="s">
        <v>93</v>
      </c>
      <c r="B70" s="60" t="s">
        <v>320</v>
      </c>
      <c r="C70" s="66">
        <v>168549</v>
      </c>
      <c r="D70" s="16">
        <v>0.08</v>
      </c>
      <c r="E70" s="66">
        <v>13483.92</v>
      </c>
      <c r="F70" s="66">
        <v>11551</v>
      </c>
      <c r="G70" s="74">
        <v>25034.92</v>
      </c>
      <c r="H70" s="66">
        <v>4941.5409539940074</v>
      </c>
      <c r="I70" s="74">
        <v>20093.37904600599</v>
      </c>
      <c r="J70" s="66">
        <v>18409.968033649599</v>
      </c>
      <c r="K70" s="77">
        <v>0.91622061135152844</v>
      </c>
      <c r="L70" s="74">
        <v>-1683.4110123563914</v>
      </c>
    </row>
    <row r="71" spans="1:12" x14ac:dyDescent="0.25">
      <c r="A71" s="59" t="s">
        <v>93</v>
      </c>
      <c r="B71" s="60" t="s">
        <v>29</v>
      </c>
      <c r="C71" s="66">
        <v>49796</v>
      </c>
      <c r="D71" s="16">
        <v>7.4999999999999997E-2</v>
      </c>
      <c r="E71" s="66">
        <v>3734.7</v>
      </c>
      <c r="F71" s="66">
        <v>6503</v>
      </c>
      <c r="G71" s="74">
        <v>10237.700000000001</v>
      </c>
      <c r="H71" s="66">
        <v>2734.0997924362596</v>
      </c>
      <c r="I71" s="74">
        <v>7503.6002075637407</v>
      </c>
      <c r="J71" s="66">
        <v>8947.7744439609105</v>
      </c>
      <c r="K71" s="77">
        <v>1.1924641767216517</v>
      </c>
      <c r="L71" s="74">
        <v>1444.1742363971698</v>
      </c>
    </row>
    <row r="72" spans="1:12" x14ac:dyDescent="0.25">
      <c r="A72" s="59" t="s">
        <v>95</v>
      </c>
      <c r="B72" s="60" t="s">
        <v>42</v>
      </c>
      <c r="C72" s="66">
        <v>9647384</v>
      </c>
      <c r="D72" s="16">
        <v>0.08</v>
      </c>
      <c r="E72" s="66">
        <v>771790.72</v>
      </c>
      <c r="F72" s="66">
        <v>572291</v>
      </c>
      <c r="G72" s="74">
        <v>1344081.72</v>
      </c>
      <c r="H72" s="66">
        <v>345193.91543670063</v>
      </c>
      <c r="I72" s="74">
        <v>998887.80456329929</v>
      </c>
      <c r="J72" s="66">
        <v>729350.66019982472</v>
      </c>
      <c r="K72" s="77">
        <v>0.73016274387160762</v>
      </c>
      <c r="L72" s="74">
        <v>-269537.14436347457</v>
      </c>
    </row>
    <row r="73" spans="1:12" x14ac:dyDescent="0.25">
      <c r="A73" s="59" t="s">
        <v>96</v>
      </c>
      <c r="B73" s="60" t="s">
        <v>321</v>
      </c>
      <c r="C73" s="66">
        <v>282935</v>
      </c>
      <c r="D73" s="16">
        <v>7.7499999999999999E-2</v>
      </c>
      <c r="E73" s="66">
        <v>21927.462500000001</v>
      </c>
      <c r="F73" s="66">
        <v>16880</v>
      </c>
      <c r="G73" s="74">
        <v>38807.462500000001</v>
      </c>
      <c r="H73" s="66">
        <v>13023.086423348344</v>
      </c>
      <c r="I73" s="74">
        <v>25784.376076651657</v>
      </c>
      <c r="J73" s="66">
        <v>12114.812820572177</v>
      </c>
      <c r="K73" s="77">
        <v>0.46985091997406975</v>
      </c>
      <c r="L73" s="74">
        <v>-13669.56325607948</v>
      </c>
    </row>
    <row r="74" spans="1:12" x14ac:dyDescent="0.25">
      <c r="A74" s="59" t="s">
        <v>96</v>
      </c>
      <c r="B74" s="60" t="s">
        <v>322</v>
      </c>
      <c r="C74" s="66">
        <v>8705907</v>
      </c>
      <c r="D74" s="16">
        <v>7.7499999999999999E-2</v>
      </c>
      <c r="E74" s="66">
        <v>674707.79249999998</v>
      </c>
      <c r="F74" s="66">
        <v>133361</v>
      </c>
      <c r="G74" s="74">
        <v>808068.79249999998</v>
      </c>
      <c r="H74" s="66">
        <v>101194.13567296031</v>
      </c>
      <c r="I74" s="74">
        <v>706874.65682703967</v>
      </c>
      <c r="J74" s="66">
        <v>308123.7750327618</v>
      </c>
      <c r="K74" s="77">
        <v>0.43589591458242716</v>
      </c>
      <c r="L74" s="74">
        <v>-398750.88179427787</v>
      </c>
    </row>
    <row r="75" spans="1:12" x14ac:dyDescent="0.25">
      <c r="A75" s="59" t="s">
        <v>96</v>
      </c>
      <c r="B75" s="60" t="s">
        <v>40</v>
      </c>
      <c r="C75" s="66">
        <v>428127</v>
      </c>
      <c r="D75" s="16">
        <v>7.7499999999999999E-2</v>
      </c>
      <c r="E75" s="66">
        <v>33179.842499999999</v>
      </c>
      <c r="F75" s="66">
        <v>7142</v>
      </c>
      <c r="G75" s="74">
        <v>40321.842499999999</v>
      </c>
      <c r="H75" s="66">
        <v>5269.0249230763748</v>
      </c>
      <c r="I75" s="74">
        <v>35052.817576923626</v>
      </c>
      <c r="J75" s="66">
        <v>21050.149017940465</v>
      </c>
      <c r="K75" s="77">
        <v>0.60052659024472943</v>
      </c>
      <c r="L75" s="74">
        <v>-14002.668558983161</v>
      </c>
    </row>
    <row r="76" spans="1:12" x14ac:dyDescent="0.25">
      <c r="A76" s="59" t="s">
        <v>96</v>
      </c>
      <c r="B76" s="60" t="s">
        <v>323</v>
      </c>
      <c r="C76" s="66">
        <v>114700</v>
      </c>
      <c r="D76" s="16">
        <v>7.0000000000000007E-2</v>
      </c>
      <c r="E76" s="66">
        <v>8029.0000000000009</v>
      </c>
      <c r="F76" s="66">
        <v>5000</v>
      </c>
      <c r="G76" s="74">
        <v>13029</v>
      </c>
      <c r="H76" s="66">
        <v>2896.342521180808</v>
      </c>
      <c r="I76" s="74">
        <v>10132.657478819192</v>
      </c>
      <c r="J76" s="66">
        <v>12826.659736657864</v>
      </c>
      <c r="K76" s="77">
        <v>1.2658732186960906</v>
      </c>
      <c r="L76" s="74">
        <v>2694.0022578386724</v>
      </c>
    </row>
    <row r="77" spans="1:12" x14ac:dyDescent="0.25">
      <c r="A77" s="59" t="s">
        <v>96</v>
      </c>
      <c r="B77" s="60" t="s">
        <v>324</v>
      </c>
      <c r="C77" s="66">
        <v>24400</v>
      </c>
      <c r="D77" s="16">
        <v>7.0000000000000007E-2</v>
      </c>
      <c r="E77" s="66">
        <v>1708.0000000000002</v>
      </c>
      <c r="F77" s="66">
        <v>1000</v>
      </c>
      <c r="G77" s="74">
        <v>2708</v>
      </c>
      <c r="H77" s="66">
        <v>206.881608655772</v>
      </c>
      <c r="I77" s="74">
        <v>2501.1183913442278</v>
      </c>
      <c r="J77" s="66">
        <v>1861.9344779019482</v>
      </c>
      <c r="K77" s="77">
        <v>0.74444076071954768</v>
      </c>
      <c r="L77" s="74">
        <v>-639.18391344227962</v>
      </c>
    </row>
    <row r="78" spans="1:12" x14ac:dyDescent="0.25">
      <c r="A78" s="59" t="s">
        <v>96</v>
      </c>
      <c r="B78" s="60" t="s">
        <v>23</v>
      </c>
      <c r="C78" s="66">
        <v>22649901</v>
      </c>
      <c r="D78" s="16">
        <v>5.16E-2</v>
      </c>
      <c r="E78" s="66">
        <v>1168734.8916</v>
      </c>
      <c r="F78" s="66">
        <v>1002338</v>
      </c>
      <c r="G78" s="74">
        <v>2171072.8915999997</v>
      </c>
      <c r="H78" s="66">
        <v>312751.56877738982</v>
      </c>
      <c r="I78" s="74">
        <v>1858321.3228226099</v>
      </c>
      <c r="J78" s="66">
        <v>577677.01121079898</v>
      </c>
      <c r="K78" s="77">
        <v>0.31085959361073445</v>
      </c>
      <c r="L78" s="74">
        <v>-1280644.3116118109</v>
      </c>
    </row>
    <row r="79" spans="1:12" x14ac:dyDescent="0.25">
      <c r="A79" s="59" t="s">
        <v>100</v>
      </c>
      <c r="B79" s="60" t="s">
        <v>80</v>
      </c>
      <c r="C79" s="66">
        <v>7284624.9059999995</v>
      </c>
      <c r="D79" s="16">
        <v>7.7499999999999999E-2</v>
      </c>
      <c r="E79" s="66">
        <v>564558.43021499994</v>
      </c>
      <c r="F79" s="66">
        <v>228140.255</v>
      </c>
      <c r="G79" s="74">
        <v>792698.68521499995</v>
      </c>
      <c r="H79" s="66">
        <v>158810.91490258466</v>
      </c>
      <c r="I79" s="74">
        <v>633887.77031241532</v>
      </c>
      <c r="J79" s="66">
        <v>638556.84864024888</v>
      </c>
      <c r="K79" s="77">
        <v>1.0073657807367578</v>
      </c>
      <c r="L79" s="74">
        <v>4669.0783278335584</v>
      </c>
    </row>
    <row r="80" spans="1:12" x14ac:dyDescent="0.25">
      <c r="A80" s="59" t="s">
        <v>100</v>
      </c>
      <c r="B80" s="60" t="s">
        <v>325</v>
      </c>
      <c r="C80" s="66">
        <v>11938808.785</v>
      </c>
      <c r="D80" s="16">
        <v>7.7499999999999999E-2</v>
      </c>
      <c r="E80" s="66">
        <v>925257.68083750003</v>
      </c>
      <c r="F80" s="66">
        <v>462730.19199999998</v>
      </c>
      <c r="G80" s="74">
        <v>1387987.8728374999</v>
      </c>
      <c r="H80" s="66">
        <v>338404.15436931199</v>
      </c>
      <c r="I80" s="74">
        <v>1049583.7184681878</v>
      </c>
      <c r="J80" s="66">
        <v>1258605.1801464623</v>
      </c>
      <c r="K80" s="77">
        <v>1.199147012287243</v>
      </c>
      <c r="L80" s="74">
        <v>209021.46167827444</v>
      </c>
    </row>
    <row r="81" spans="1:12" x14ac:dyDescent="0.25">
      <c r="A81" s="59" t="s">
        <v>100</v>
      </c>
      <c r="B81" s="60" t="s">
        <v>243</v>
      </c>
      <c r="C81" s="66">
        <v>762849.36599999992</v>
      </c>
      <c r="D81" s="16">
        <v>7.2499999999999995E-2</v>
      </c>
      <c r="E81" s="66">
        <v>55306.579034999988</v>
      </c>
      <c r="F81" s="66">
        <v>48156.347000000002</v>
      </c>
      <c r="G81" s="74">
        <v>103462.92603499998</v>
      </c>
      <c r="H81" s="66">
        <v>22966.814437695506</v>
      </c>
      <c r="I81" s="74">
        <v>80496.11159730448</v>
      </c>
      <c r="J81" s="66">
        <v>100145.35290011977</v>
      </c>
      <c r="K81" s="77">
        <v>1.2441017449527745</v>
      </c>
      <c r="L81" s="74">
        <v>19649.241302815295</v>
      </c>
    </row>
    <row r="82" spans="1:12" x14ac:dyDescent="0.25">
      <c r="A82" s="59" t="s">
        <v>100</v>
      </c>
      <c r="B82" s="60" t="s">
        <v>40</v>
      </c>
      <c r="C82" s="66">
        <v>276708.84100000007</v>
      </c>
      <c r="D82" s="16">
        <v>7.0000000000000007E-2</v>
      </c>
      <c r="E82" s="66">
        <v>19369.618870000006</v>
      </c>
      <c r="F82" s="66">
        <v>14007.68</v>
      </c>
      <c r="G82" s="74">
        <v>33377.298870000006</v>
      </c>
      <c r="H82" s="66">
        <v>4721.648610270252</v>
      </c>
      <c r="I82" s="74">
        <v>28655.650259729755</v>
      </c>
      <c r="J82" s="66">
        <v>47220.8213068119</v>
      </c>
      <c r="K82" s="77">
        <v>1.6478712183744118</v>
      </c>
      <c r="L82" s="74">
        <v>18565.171047082145</v>
      </c>
    </row>
    <row r="83" spans="1:12" x14ac:dyDescent="0.25">
      <c r="A83" s="59" t="s">
        <v>103</v>
      </c>
      <c r="B83" s="60" t="s">
        <v>326</v>
      </c>
      <c r="C83" s="66">
        <v>2739301.9179999996</v>
      </c>
      <c r="D83" s="16">
        <v>7.1249999999999994E-2</v>
      </c>
      <c r="E83" s="66">
        <v>195175.26165749994</v>
      </c>
      <c r="F83" s="66">
        <v>186376.75599999999</v>
      </c>
      <c r="G83" s="74">
        <v>381552.01765749994</v>
      </c>
      <c r="H83" s="66">
        <v>125270.77406451508</v>
      </c>
      <c r="I83" s="74">
        <v>256281.24359298486</v>
      </c>
      <c r="J83" s="66">
        <v>314983.55495215504</v>
      </c>
      <c r="K83" s="77">
        <v>1.2290542629502716</v>
      </c>
      <c r="L83" s="74">
        <v>58702.311359170184</v>
      </c>
    </row>
    <row r="84" spans="1:12" x14ac:dyDescent="0.25">
      <c r="A84" s="59" t="s">
        <v>103</v>
      </c>
      <c r="B84" s="60" t="s">
        <v>327</v>
      </c>
      <c r="C84" s="66">
        <v>1800.1810000000041</v>
      </c>
      <c r="D84" s="16">
        <v>7.1249999999999994E-2</v>
      </c>
      <c r="E84" s="66">
        <v>128.2628962500003</v>
      </c>
      <c r="F84" s="66">
        <v>1530.1189999999999</v>
      </c>
      <c r="G84" s="74">
        <v>1658.3818962500002</v>
      </c>
      <c r="H84" s="66">
        <v>546.68509909321665</v>
      </c>
      <c r="I84" s="74">
        <v>1111.6967971567835</v>
      </c>
      <c r="J84" s="66">
        <v>964.86206366619638</v>
      </c>
      <c r="K84" s="77">
        <v>0.86791836239330378</v>
      </c>
      <c r="L84" s="74">
        <v>-146.83473349058715</v>
      </c>
    </row>
    <row r="85" spans="1:12" x14ac:dyDescent="0.25">
      <c r="A85" s="59" t="s">
        <v>103</v>
      </c>
      <c r="B85" s="60" t="s">
        <v>328</v>
      </c>
      <c r="C85" s="66">
        <v>-2807.3450000000012</v>
      </c>
      <c r="D85" s="16">
        <v>7.1249999999999994E-2</v>
      </c>
      <c r="E85" s="66">
        <v>-200.02333125000007</v>
      </c>
      <c r="F85" s="66">
        <v>400.072</v>
      </c>
      <c r="G85" s="74">
        <v>200.04866874999993</v>
      </c>
      <c r="H85" s="66">
        <v>144.38521978485628</v>
      </c>
      <c r="I85" s="74">
        <v>55.663448965143658</v>
      </c>
      <c r="J85" s="66">
        <v>3.9920415818538268</v>
      </c>
      <c r="K85" s="77">
        <v>7.1717467316005437E-2</v>
      </c>
      <c r="L85" s="74">
        <v>-51.671407383289832</v>
      </c>
    </row>
    <row r="86" spans="1:12" x14ac:dyDescent="0.25">
      <c r="A86" s="59" t="s">
        <v>103</v>
      </c>
      <c r="B86" s="60" t="s">
        <v>329</v>
      </c>
      <c r="C86" s="66">
        <v>308259.25799999991</v>
      </c>
      <c r="D86" s="16">
        <v>7.2499999999999995E-2</v>
      </c>
      <c r="E86" s="66">
        <v>22348.796204999991</v>
      </c>
      <c r="F86" s="66">
        <v>72651.024999999994</v>
      </c>
      <c r="G86" s="74">
        <v>94999.821204999986</v>
      </c>
      <c r="H86" s="66">
        <v>34393.327515790872</v>
      </c>
      <c r="I86" s="74">
        <v>60606.493689209114</v>
      </c>
      <c r="J86" s="66">
        <v>33871.014707809627</v>
      </c>
      <c r="K86" s="77">
        <v>0.55886774908148673</v>
      </c>
      <c r="L86" s="74">
        <v>-26735.478981399487</v>
      </c>
    </row>
    <row r="87" spans="1:12" x14ac:dyDescent="0.25">
      <c r="A87" s="59" t="s">
        <v>106</v>
      </c>
      <c r="B87" s="60" t="s">
        <v>28</v>
      </c>
      <c r="C87" s="66">
        <v>11060816</v>
      </c>
      <c r="D87" s="16">
        <v>7.6999999999999999E-2</v>
      </c>
      <c r="E87" s="66">
        <v>851682.83199999994</v>
      </c>
      <c r="F87" s="66">
        <v>796354</v>
      </c>
      <c r="G87" s="74">
        <v>1648036.8319999999</v>
      </c>
      <c r="H87" s="66">
        <v>458243.79479490715</v>
      </c>
      <c r="I87" s="74">
        <v>1189793.0372050928</v>
      </c>
      <c r="J87" s="66">
        <v>1037986.3978478585</v>
      </c>
      <c r="K87" s="77">
        <v>0.87240920512206155</v>
      </c>
      <c r="L87" s="74">
        <v>-151806.63935723435</v>
      </c>
    </row>
    <row r="88" spans="1:12" x14ac:dyDescent="0.25">
      <c r="A88" s="59" t="s">
        <v>106</v>
      </c>
      <c r="B88" s="60" t="s">
        <v>330</v>
      </c>
      <c r="C88" s="66">
        <v>7378285</v>
      </c>
      <c r="D88" s="16">
        <v>7.6999999999999999E-2</v>
      </c>
      <c r="E88" s="66">
        <v>568127.94499999995</v>
      </c>
      <c r="F88" s="66">
        <v>469747</v>
      </c>
      <c r="G88" s="74">
        <v>1037874.9449999999</v>
      </c>
      <c r="H88" s="66">
        <v>277233.14233820781</v>
      </c>
      <c r="I88" s="74">
        <v>760641.80266179214</v>
      </c>
      <c r="J88" s="66">
        <v>614561.36466615356</v>
      </c>
      <c r="K88" s="77">
        <v>0.80795107830723445</v>
      </c>
      <c r="L88" s="74">
        <v>-146080.43799563858</v>
      </c>
    </row>
    <row r="89" spans="1:12" x14ac:dyDescent="0.25">
      <c r="A89" s="59" t="s">
        <v>106</v>
      </c>
      <c r="B89" s="60" t="s">
        <v>40</v>
      </c>
      <c r="C89" s="66">
        <v>693938</v>
      </c>
      <c r="D89" s="16">
        <v>7.6999999999999999E-2</v>
      </c>
      <c r="E89" s="66">
        <v>53433.226000000002</v>
      </c>
      <c r="F89" s="66">
        <v>28508</v>
      </c>
      <c r="G89" s="74">
        <v>81941.225999999995</v>
      </c>
      <c r="H89" s="66">
        <v>6841.0860050141155</v>
      </c>
      <c r="I89" s="74">
        <v>75100.139994985875</v>
      </c>
      <c r="J89" s="66">
        <v>58368.203910802324</v>
      </c>
      <c r="K89" s="77">
        <v>0.77720499475366256</v>
      </c>
      <c r="L89" s="74">
        <v>-16731.936084183551</v>
      </c>
    </row>
    <row r="90" spans="1:12" x14ac:dyDescent="0.25">
      <c r="A90" s="59" t="s">
        <v>106</v>
      </c>
      <c r="B90" s="60" t="s">
        <v>81</v>
      </c>
      <c r="C90" s="66">
        <v>76504</v>
      </c>
      <c r="D90" s="16">
        <v>7.6999999999999999E-2</v>
      </c>
      <c r="E90" s="66">
        <v>5890.808</v>
      </c>
      <c r="F90" s="66">
        <v>15309</v>
      </c>
      <c r="G90" s="74">
        <v>21199.808000000001</v>
      </c>
      <c r="H90" s="66">
        <v>2662.9591457624729</v>
      </c>
      <c r="I90" s="74">
        <v>18536.848854237527</v>
      </c>
      <c r="J90" s="66">
        <v>21907.66467928519</v>
      </c>
      <c r="K90" s="77">
        <v>1.1818440583700984</v>
      </c>
      <c r="L90" s="74">
        <v>3370.8158250476627</v>
      </c>
    </row>
    <row r="91" spans="1:12" x14ac:dyDescent="0.25">
      <c r="A91" s="59" t="s">
        <v>106</v>
      </c>
      <c r="B91" s="60" t="s">
        <v>108</v>
      </c>
      <c r="C91" s="66">
        <v>487331</v>
      </c>
      <c r="D91" s="16">
        <v>7.6999999999999999E-2</v>
      </c>
      <c r="E91" s="66">
        <v>37524.487000000001</v>
      </c>
      <c r="F91" s="66">
        <v>31927</v>
      </c>
      <c r="G91" s="74">
        <v>69451.486999999994</v>
      </c>
      <c r="H91" s="66">
        <v>10242.94885762884</v>
      </c>
      <c r="I91" s="74">
        <v>59208.538142371151</v>
      </c>
      <c r="J91" s="66">
        <v>66337.36341209228</v>
      </c>
      <c r="K91" s="77">
        <v>1.1204019807511436</v>
      </c>
      <c r="L91" s="74">
        <v>7128.8252697211283</v>
      </c>
    </row>
    <row r="92" spans="1:12" x14ac:dyDescent="0.25">
      <c r="A92" s="59" t="s">
        <v>106</v>
      </c>
      <c r="B92" s="60" t="s">
        <v>109</v>
      </c>
      <c r="C92" s="66">
        <v>578414.15899999999</v>
      </c>
      <c r="D92" s="16">
        <v>5.6300000000000003E-2</v>
      </c>
      <c r="E92" s="66">
        <v>32564.717151700002</v>
      </c>
      <c r="F92" s="66">
        <v>19438.487000000001</v>
      </c>
      <c r="G92" s="74">
        <v>52003.204151700003</v>
      </c>
      <c r="H92" s="66">
        <v>0</v>
      </c>
      <c r="I92" s="74">
        <v>52003.204151700003</v>
      </c>
      <c r="J92" s="66">
        <v>40852.544813274922</v>
      </c>
      <c r="K92" s="77">
        <v>0.78557745584489025</v>
      </c>
      <c r="L92" s="74">
        <v>-11150.659338425081</v>
      </c>
    </row>
    <row r="93" spans="1:12" x14ac:dyDescent="0.25">
      <c r="A93" s="59" t="s">
        <v>110</v>
      </c>
      <c r="B93" s="60" t="s">
        <v>80</v>
      </c>
      <c r="C93" s="66">
        <v>8903042</v>
      </c>
      <c r="D93" s="16">
        <v>7.7499999999999999E-2</v>
      </c>
      <c r="E93" s="66">
        <v>689985.755</v>
      </c>
      <c r="F93" s="66">
        <v>631634</v>
      </c>
      <c r="G93" s="74">
        <v>1321619.7549999999</v>
      </c>
      <c r="H93" s="66">
        <v>520161.54513457639</v>
      </c>
      <c r="I93" s="74">
        <v>801458.2098654235</v>
      </c>
      <c r="J93" s="66">
        <v>650698.62732556718</v>
      </c>
      <c r="K93" s="77">
        <v>0.81189339545829708</v>
      </c>
      <c r="L93" s="74">
        <v>-150759.58253985632</v>
      </c>
    </row>
    <row r="94" spans="1:12" x14ac:dyDescent="0.25">
      <c r="A94" s="59" t="s">
        <v>110</v>
      </c>
      <c r="B94" s="60" t="s">
        <v>23</v>
      </c>
      <c r="C94" s="66">
        <v>17233698</v>
      </c>
      <c r="D94" s="16">
        <v>7.7499999999999999E-2</v>
      </c>
      <c r="E94" s="66">
        <v>1335611.595</v>
      </c>
      <c r="F94" s="66">
        <v>720712</v>
      </c>
      <c r="G94" s="74">
        <v>2056323.595</v>
      </c>
      <c r="H94" s="66">
        <v>678172.0872623407</v>
      </c>
      <c r="I94" s="74">
        <v>1378151.5077376594</v>
      </c>
      <c r="J94" s="66">
        <v>1129270.5836957665</v>
      </c>
      <c r="K94" s="77">
        <v>0.81940960580564193</v>
      </c>
      <c r="L94" s="74">
        <v>-248880.92404189287</v>
      </c>
    </row>
    <row r="95" spans="1:12" x14ac:dyDescent="0.25">
      <c r="A95" s="59" t="s">
        <v>110</v>
      </c>
      <c r="B95" s="60" t="s">
        <v>112</v>
      </c>
      <c r="C95" s="66">
        <v>1961141.1935161888</v>
      </c>
      <c r="D95" s="16">
        <v>8.2500000000000004E-2</v>
      </c>
      <c r="E95" s="66">
        <v>161794.14846508557</v>
      </c>
      <c r="F95" s="66">
        <v>100836.38068890515</v>
      </c>
      <c r="G95" s="74">
        <v>262630.52915399073</v>
      </c>
      <c r="H95" s="66">
        <v>81347.692687693445</v>
      </c>
      <c r="I95" s="74">
        <v>181282.83646629727</v>
      </c>
      <c r="J95" s="66">
        <v>180062.88326210526</v>
      </c>
      <c r="K95" s="77">
        <v>0.99327044287273814</v>
      </c>
      <c r="L95" s="74">
        <v>-1219.9532041920174</v>
      </c>
    </row>
    <row r="96" spans="1:12" x14ac:dyDescent="0.25">
      <c r="A96" s="59" t="s">
        <v>113</v>
      </c>
      <c r="B96" s="60" t="s">
        <v>71</v>
      </c>
      <c r="C96" s="66">
        <v>53341.126999999979</v>
      </c>
      <c r="D96" s="16">
        <v>5.6300000000000003E-2</v>
      </c>
      <c r="E96" s="66">
        <v>3003.105450099999</v>
      </c>
      <c r="F96" s="66">
        <v>56.715000000000003</v>
      </c>
      <c r="G96" s="74">
        <v>3059.8204500999991</v>
      </c>
      <c r="H96" s="66">
        <v>5.8192029640836553</v>
      </c>
      <c r="I96" s="74">
        <v>3054.0012471359155</v>
      </c>
      <c r="J96" s="66">
        <v>0</v>
      </c>
      <c r="K96" s="77">
        <v>0</v>
      </c>
      <c r="L96" s="74">
        <v>-3054.0012471359155</v>
      </c>
    </row>
    <row r="97" spans="1:12" x14ac:dyDescent="0.25">
      <c r="A97" s="59" t="s">
        <v>113</v>
      </c>
      <c r="B97" s="60" t="s">
        <v>40</v>
      </c>
      <c r="C97" s="66">
        <v>597317</v>
      </c>
      <c r="D97" s="16">
        <v>0.08</v>
      </c>
      <c r="E97" s="66">
        <v>47785.36</v>
      </c>
      <c r="F97" s="66">
        <v>21142</v>
      </c>
      <c r="G97" s="74">
        <v>68927.360000000001</v>
      </c>
      <c r="H97" s="66">
        <v>2259.2870733928439</v>
      </c>
      <c r="I97" s="74">
        <v>66668.072926607158</v>
      </c>
      <c r="J97" s="66">
        <v>60681.707222852594</v>
      </c>
      <c r="K97" s="77">
        <v>0.91020640854064028</v>
      </c>
      <c r="L97" s="74">
        <v>-5986.3657037545636</v>
      </c>
    </row>
    <row r="98" spans="1:12" x14ac:dyDescent="0.25">
      <c r="A98" s="59" t="s">
        <v>113</v>
      </c>
      <c r="B98" s="60" t="s">
        <v>115</v>
      </c>
      <c r="C98" s="66">
        <v>5725202</v>
      </c>
      <c r="D98" s="16">
        <v>0.08</v>
      </c>
      <c r="E98" s="66">
        <v>458016.16000000003</v>
      </c>
      <c r="F98" s="66">
        <v>84040</v>
      </c>
      <c r="G98" s="74">
        <v>542056.16</v>
      </c>
      <c r="H98" s="66">
        <v>49391.507238795624</v>
      </c>
      <c r="I98" s="74">
        <v>492664.6527612044</v>
      </c>
      <c r="J98" s="66">
        <v>732761.41465008934</v>
      </c>
      <c r="K98" s="77">
        <v>1.4873431867767066</v>
      </c>
      <c r="L98" s="74">
        <v>240096.76188888494</v>
      </c>
    </row>
    <row r="99" spans="1:12" x14ac:dyDescent="0.25">
      <c r="A99" s="59" t="s">
        <v>113</v>
      </c>
      <c r="B99" s="60" t="s">
        <v>116</v>
      </c>
      <c r="C99" s="78">
        <v>23824188</v>
      </c>
      <c r="D99" s="16">
        <v>0.08</v>
      </c>
      <c r="E99" s="78">
        <v>1905935.04</v>
      </c>
      <c r="F99" s="78">
        <v>738574</v>
      </c>
      <c r="G99" s="78">
        <v>2644509.04</v>
      </c>
      <c r="H99" s="78">
        <v>421349.76457437361</v>
      </c>
      <c r="I99" s="78">
        <v>2223159.2754256264</v>
      </c>
      <c r="J99" s="78">
        <v>1663158.4866978254</v>
      </c>
      <c r="K99" s="77">
        <v>0.74810586226639642</v>
      </c>
      <c r="L99" s="78">
        <v>-560000.78872780106</v>
      </c>
    </row>
    <row r="100" spans="1:12" x14ac:dyDescent="0.25">
      <c r="A100" s="59" t="s">
        <v>113</v>
      </c>
      <c r="B100" s="60" t="s">
        <v>29</v>
      </c>
      <c r="C100" s="66">
        <v>1742.4792999999772</v>
      </c>
      <c r="D100" s="16">
        <v>0.08</v>
      </c>
      <c r="E100" s="66">
        <v>139.39834399999819</v>
      </c>
      <c r="F100" s="66">
        <v>2746.5309999999999</v>
      </c>
      <c r="G100" s="74">
        <v>2885.9293439999983</v>
      </c>
      <c r="H100" s="66">
        <v>1065.2881497107157</v>
      </c>
      <c r="I100" s="74">
        <v>1820.6411942892826</v>
      </c>
      <c r="J100" s="66">
        <v>3287.917406991849</v>
      </c>
      <c r="K100" s="77">
        <v>1.8059117948692478</v>
      </c>
      <c r="L100" s="74">
        <v>1467.2762127025665</v>
      </c>
    </row>
    <row r="101" spans="1:12" x14ac:dyDescent="0.25">
      <c r="A101" s="59" t="s">
        <v>113</v>
      </c>
      <c r="B101" s="60" t="s">
        <v>331</v>
      </c>
      <c r="C101" s="66" t="s">
        <v>371</v>
      </c>
      <c r="D101" s="16"/>
      <c r="E101" s="66"/>
      <c r="F101" s="66"/>
      <c r="G101" s="74"/>
      <c r="H101" s="66"/>
      <c r="I101" s="74"/>
      <c r="J101" s="66"/>
      <c r="K101" s="77"/>
      <c r="L101" s="74"/>
    </row>
    <row r="102" spans="1:12" x14ac:dyDescent="0.25">
      <c r="A102" s="59" t="s">
        <v>119</v>
      </c>
      <c r="B102" s="60" t="s">
        <v>120</v>
      </c>
      <c r="C102" s="66">
        <v>4065661</v>
      </c>
      <c r="D102" s="16">
        <v>6.6299999999999998E-2</v>
      </c>
      <c r="E102" s="66">
        <v>269553.32429999998</v>
      </c>
      <c r="F102" s="66">
        <v>256155</v>
      </c>
      <c r="G102" s="74">
        <v>525708.32429999998</v>
      </c>
      <c r="H102" s="66">
        <v>135307.038586323</v>
      </c>
      <c r="I102" s="74">
        <v>390401.28571367695</v>
      </c>
      <c r="J102" s="66">
        <v>132213.31496246776</v>
      </c>
      <c r="K102" s="77">
        <v>0.33866003981204595</v>
      </c>
      <c r="L102" s="74">
        <v>-258187.97075120918</v>
      </c>
    </row>
    <row r="103" spans="1:12" x14ac:dyDescent="0.25">
      <c r="A103" s="59" t="s">
        <v>119</v>
      </c>
      <c r="B103" s="60" t="s">
        <v>121</v>
      </c>
      <c r="C103" s="66">
        <v>188210</v>
      </c>
      <c r="D103" s="16">
        <v>7.9000000000000001E-2</v>
      </c>
      <c r="E103" s="66">
        <v>14868.59</v>
      </c>
      <c r="F103" s="66">
        <v>14514</v>
      </c>
      <c r="G103" s="74">
        <v>29382.59</v>
      </c>
      <c r="H103" s="66">
        <v>8237.2815357980817</v>
      </c>
      <c r="I103" s="74">
        <v>21145.308464201917</v>
      </c>
      <c r="J103" s="66">
        <v>13393.63280234306</v>
      </c>
      <c r="K103" s="77">
        <v>0.63340919452737687</v>
      </c>
      <c r="L103" s="74">
        <v>-7751.675661858857</v>
      </c>
    </row>
    <row r="104" spans="1:12" x14ac:dyDescent="0.25">
      <c r="A104" s="59" t="s">
        <v>119</v>
      </c>
      <c r="B104" s="60" t="s">
        <v>122</v>
      </c>
      <c r="C104" s="66">
        <v>661337</v>
      </c>
      <c r="D104" s="16">
        <v>6.08E-2</v>
      </c>
      <c r="E104" s="66">
        <v>40209.289599999996</v>
      </c>
      <c r="F104" s="66">
        <v>54443</v>
      </c>
      <c r="G104" s="74">
        <v>94652.289599999989</v>
      </c>
      <c r="H104" s="66">
        <v>19419.734687168104</v>
      </c>
      <c r="I104" s="74">
        <v>75232.554912831882</v>
      </c>
      <c r="J104" s="66">
        <v>27260.755115352178</v>
      </c>
      <c r="K104" s="77">
        <v>0.36235317472519474</v>
      </c>
      <c r="L104" s="74">
        <v>-47971.799797479704</v>
      </c>
    </row>
    <row r="105" spans="1:12" x14ac:dyDescent="0.25">
      <c r="A105" s="59" t="s">
        <v>119</v>
      </c>
      <c r="B105" s="60" t="s">
        <v>25</v>
      </c>
      <c r="C105" s="66">
        <v>217641</v>
      </c>
      <c r="D105" s="16">
        <v>5.57E-2</v>
      </c>
      <c r="E105" s="66">
        <v>12122.6037</v>
      </c>
      <c r="F105" s="66">
        <v>12075</v>
      </c>
      <c r="G105" s="74">
        <v>24197.6037</v>
      </c>
      <c r="H105" s="66">
        <v>3676.2970607392431</v>
      </c>
      <c r="I105" s="74">
        <v>20521.306639260758</v>
      </c>
      <c r="J105" s="66">
        <v>9684.9569856143389</v>
      </c>
      <c r="K105" s="77">
        <v>0.47194640944964805</v>
      </c>
      <c r="L105" s="74">
        <v>-10836.349653646419</v>
      </c>
    </row>
    <row r="106" spans="1:12" x14ac:dyDescent="0.25">
      <c r="A106" s="59" t="s">
        <v>119</v>
      </c>
      <c r="B106" s="60" t="s">
        <v>43</v>
      </c>
      <c r="C106" s="66">
        <v>125953</v>
      </c>
      <c r="D106" s="16">
        <v>4.6300000000000001E-2</v>
      </c>
      <c r="E106" s="66">
        <v>5831.6239000000005</v>
      </c>
      <c r="F106" s="66">
        <v>398</v>
      </c>
      <c r="G106" s="74">
        <v>6229.6239000000005</v>
      </c>
      <c r="H106" s="66">
        <v>103.31169488494514</v>
      </c>
      <c r="I106" s="74">
        <v>6126.3122051150558</v>
      </c>
      <c r="J106" s="66">
        <v>3514.6434022244703</v>
      </c>
      <c r="K106" s="77">
        <v>0.57369642364781559</v>
      </c>
      <c r="L106" s="74">
        <v>-2611.6688028905855</v>
      </c>
    </row>
    <row r="107" spans="1:12" x14ac:dyDescent="0.25">
      <c r="A107" s="59" t="s">
        <v>119</v>
      </c>
      <c r="B107" s="60" t="s">
        <v>332</v>
      </c>
      <c r="C107" s="66">
        <v>5444074</v>
      </c>
      <c r="D107" s="16">
        <v>7.9000000000000001E-2</v>
      </c>
      <c r="E107" s="66">
        <v>430081.84600000002</v>
      </c>
      <c r="F107" s="66">
        <v>388391</v>
      </c>
      <c r="G107" s="74">
        <v>818472.84600000002</v>
      </c>
      <c r="H107" s="66">
        <v>347456.42967424705</v>
      </c>
      <c r="I107" s="74">
        <v>471016.41632575297</v>
      </c>
      <c r="J107" s="66">
        <v>397062.93875666487</v>
      </c>
      <c r="K107" s="77">
        <v>0.84299171959657948</v>
      </c>
      <c r="L107" s="74">
        <v>-73953.477569088107</v>
      </c>
    </row>
    <row r="108" spans="1:12" x14ac:dyDescent="0.25">
      <c r="A108" s="59" t="s">
        <v>119</v>
      </c>
      <c r="B108" s="60" t="s">
        <v>333</v>
      </c>
      <c r="C108" s="66">
        <v>1367448</v>
      </c>
      <c r="D108" s="16">
        <v>7.9000000000000001E-2</v>
      </c>
      <c r="E108" s="66">
        <v>108028.39200000001</v>
      </c>
      <c r="F108" s="66">
        <v>169124</v>
      </c>
      <c r="G108" s="74">
        <v>277152.39199999999</v>
      </c>
      <c r="H108" s="66">
        <v>84359.942669201715</v>
      </c>
      <c r="I108" s="74">
        <v>192792.44933079829</v>
      </c>
      <c r="J108" s="66">
        <v>147120.1334776991</v>
      </c>
      <c r="K108" s="77">
        <v>0.76310111722926743</v>
      </c>
      <c r="L108" s="74">
        <v>-45672.315853099193</v>
      </c>
    </row>
    <row r="109" spans="1:12" x14ac:dyDescent="0.25">
      <c r="A109" s="59" t="s">
        <v>119</v>
      </c>
      <c r="B109" s="60" t="s">
        <v>126</v>
      </c>
      <c r="C109" s="66">
        <v>80894</v>
      </c>
      <c r="D109" s="16">
        <v>7.9000000000000001E-2</v>
      </c>
      <c r="E109" s="66">
        <v>6390.6260000000002</v>
      </c>
      <c r="F109" s="66">
        <v>26488</v>
      </c>
      <c r="G109" s="74">
        <v>32878.626000000004</v>
      </c>
      <c r="H109" s="66">
        <v>10418.654956375127</v>
      </c>
      <c r="I109" s="74">
        <v>22459.971043624879</v>
      </c>
      <c r="J109" s="66">
        <v>15637.331177793734</v>
      </c>
      <c r="K109" s="77">
        <v>0.69623113704914108</v>
      </c>
      <c r="L109" s="74">
        <v>-6822.6398658311446</v>
      </c>
    </row>
    <row r="110" spans="1:12" x14ac:dyDescent="0.25">
      <c r="A110" s="59" t="s">
        <v>119</v>
      </c>
      <c r="B110" s="60" t="s">
        <v>127</v>
      </c>
      <c r="C110" s="66">
        <v>5736624</v>
      </c>
      <c r="D110" s="16">
        <v>8.2500000000000004E-2</v>
      </c>
      <c r="E110" s="66">
        <v>473271.48000000004</v>
      </c>
      <c r="F110" s="66">
        <v>367621</v>
      </c>
      <c r="G110" s="74">
        <v>840892.48</v>
      </c>
      <c r="H110" s="66">
        <v>306544.73849094193</v>
      </c>
      <c r="I110" s="74">
        <v>534347.74150905805</v>
      </c>
      <c r="J110" s="66">
        <v>333251.6029602596</v>
      </c>
      <c r="K110" s="77">
        <v>0.62366054363609669</v>
      </c>
      <c r="L110" s="74">
        <v>-201096.13854879845</v>
      </c>
    </row>
    <row r="111" spans="1:12" x14ac:dyDescent="0.25">
      <c r="A111" s="59" t="s">
        <v>119</v>
      </c>
      <c r="B111" s="60" t="s">
        <v>334</v>
      </c>
      <c r="C111" s="66">
        <v>330343</v>
      </c>
      <c r="D111" s="16">
        <v>7.9000000000000001E-2</v>
      </c>
      <c r="E111" s="66">
        <v>26097.097000000002</v>
      </c>
      <c r="F111" s="66">
        <v>478</v>
      </c>
      <c r="G111" s="74">
        <v>26575.097000000002</v>
      </c>
      <c r="H111" s="66">
        <v>384.33722172071754</v>
      </c>
      <c r="I111" s="74">
        <v>26190.759778279284</v>
      </c>
      <c r="J111" s="66">
        <v>57573.715813763483</v>
      </c>
      <c r="K111" s="77">
        <v>2.1982453468765328</v>
      </c>
      <c r="L111" s="74">
        <v>31382.9560354842</v>
      </c>
    </row>
    <row r="112" spans="1:12" x14ac:dyDescent="0.25">
      <c r="A112" s="59" t="s">
        <v>129</v>
      </c>
      <c r="B112" s="60" t="s">
        <v>27</v>
      </c>
      <c r="C112" s="78">
        <v>13855937</v>
      </c>
      <c r="D112" s="16">
        <v>0.08</v>
      </c>
      <c r="E112" s="78">
        <v>1108474.96</v>
      </c>
      <c r="F112" s="78">
        <v>681778</v>
      </c>
      <c r="G112" s="78">
        <v>1790252.96</v>
      </c>
      <c r="H112" s="78">
        <v>571509.12</v>
      </c>
      <c r="I112" s="78">
        <v>1218743.8399999999</v>
      </c>
      <c r="J112" s="78">
        <v>1008460.9600000001</v>
      </c>
      <c r="K112" s="77">
        <v>0.82745932894315199</v>
      </c>
      <c r="L112" s="78">
        <v>-210282.87999999977</v>
      </c>
    </row>
    <row r="113" spans="1:12" x14ac:dyDescent="0.25">
      <c r="A113" s="59" t="s">
        <v>129</v>
      </c>
      <c r="B113" s="60" t="s">
        <v>130</v>
      </c>
      <c r="C113" s="66">
        <v>144119</v>
      </c>
      <c r="D113" s="16">
        <v>0.08</v>
      </c>
      <c r="E113" s="66">
        <v>11529.52</v>
      </c>
      <c r="F113" s="66">
        <v>6461</v>
      </c>
      <c r="G113" s="74">
        <v>17990.52</v>
      </c>
      <c r="H113" s="66">
        <v>2041</v>
      </c>
      <c r="I113" s="74">
        <v>15949.52</v>
      </c>
      <c r="J113" s="66">
        <v>14040</v>
      </c>
      <c r="K113" s="77">
        <v>0.88027727480200024</v>
      </c>
      <c r="L113" s="74">
        <v>-1909.5200000000004</v>
      </c>
    </row>
    <row r="114" spans="1:12" x14ac:dyDescent="0.25">
      <c r="A114" s="59" t="s">
        <v>129</v>
      </c>
      <c r="B114" s="60" t="s">
        <v>131</v>
      </c>
      <c r="C114" s="66" t="s">
        <v>371</v>
      </c>
      <c r="D114" s="16"/>
      <c r="E114" s="66"/>
      <c r="F114" s="66"/>
      <c r="G114" s="74"/>
      <c r="H114" s="66"/>
      <c r="I114" s="74"/>
      <c r="J114" s="66"/>
      <c r="K114" s="77"/>
      <c r="L114" s="74"/>
    </row>
    <row r="115" spans="1:12" x14ac:dyDescent="0.25">
      <c r="A115" s="59" t="s">
        <v>129</v>
      </c>
      <c r="B115" s="60" t="s">
        <v>132</v>
      </c>
      <c r="C115" s="66">
        <v>5604</v>
      </c>
      <c r="D115" s="16">
        <v>0.08</v>
      </c>
      <c r="E115" s="66">
        <v>448.32</v>
      </c>
      <c r="F115" s="66">
        <v>404</v>
      </c>
      <c r="G115" s="74">
        <v>852.31999999999994</v>
      </c>
      <c r="H115" s="66">
        <v>216.1599407845959</v>
      </c>
      <c r="I115" s="74">
        <v>636.16005921540409</v>
      </c>
      <c r="J115" s="66">
        <v>534.16446905424186</v>
      </c>
      <c r="K115" s="77">
        <v>0.83966992475611157</v>
      </c>
      <c r="L115" s="74">
        <v>-101.99559016116223</v>
      </c>
    </row>
    <row r="116" spans="1:12" x14ac:dyDescent="0.25">
      <c r="A116" s="59" t="s">
        <v>133</v>
      </c>
      <c r="B116" s="60" t="s">
        <v>134</v>
      </c>
      <c r="C116" s="66">
        <v>3140799.9139999989</v>
      </c>
      <c r="D116" s="16">
        <v>0.08</v>
      </c>
      <c r="E116" s="66">
        <v>251263.99311999991</v>
      </c>
      <c r="F116" s="66">
        <v>158116.02600000001</v>
      </c>
      <c r="G116" s="74">
        <v>409380.01911999995</v>
      </c>
      <c r="H116" s="66">
        <v>14575.548413291033</v>
      </c>
      <c r="I116" s="74">
        <v>394804.4707067089</v>
      </c>
      <c r="J116" s="66">
        <v>339174.00242119556</v>
      </c>
      <c r="K116" s="77">
        <v>0.85909362124006972</v>
      </c>
      <c r="L116" s="74">
        <v>-55630.468285513343</v>
      </c>
    </row>
    <row r="117" spans="1:12" x14ac:dyDescent="0.25">
      <c r="A117" s="59" t="s">
        <v>133</v>
      </c>
      <c r="B117" s="60" t="s">
        <v>335</v>
      </c>
      <c r="C117" s="66">
        <v>1898242.8489999999</v>
      </c>
      <c r="D117" s="16">
        <v>7.7499999999999999E-2</v>
      </c>
      <c r="E117" s="66">
        <v>147113.8207975</v>
      </c>
      <c r="F117" s="66">
        <v>44739.603000000003</v>
      </c>
      <c r="G117" s="74">
        <v>191853.4237975</v>
      </c>
      <c r="H117" s="66">
        <v>2346.5253717857167</v>
      </c>
      <c r="I117" s="74">
        <v>189506.89842571429</v>
      </c>
      <c r="J117" s="66">
        <v>190326.23285476412</v>
      </c>
      <c r="K117" s="77">
        <v>1.0043235071433085</v>
      </c>
      <c r="L117" s="74">
        <v>819.33442904983531</v>
      </c>
    </row>
    <row r="118" spans="1:12" x14ac:dyDescent="0.25">
      <c r="A118" s="59" t="s">
        <v>133</v>
      </c>
      <c r="B118" s="60" t="s">
        <v>136</v>
      </c>
      <c r="C118" s="66">
        <v>6382748.617999997</v>
      </c>
      <c r="D118" s="16">
        <v>0.08</v>
      </c>
      <c r="E118" s="66">
        <v>510619.88943999977</v>
      </c>
      <c r="F118" s="66">
        <v>849712.13</v>
      </c>
      <c r="G118" s="74">
        <v>1360332.0194399997</v>
      </c>
      <c r="H118" s="66">
        <v>706043.75290611654</v>
      </c>
      <c r="I118" s="74">
        <v>654288.26653388317</v>
      </c>
      <c r="J118" s="66">
        <v>669253.90360057529</v>
      </c>
      <c r="K118" s="77">
        <v>1.0228731552011059</v>
      </c>
      <c r="L118" s="74">
        <v>14965.637066692114</v>
      </c>
    </row>
    <row r="119" spans="1:12" x14ac:dyDescent="0.25">
      <c r="A119" s="59" t="s">
        <v>133</v>
      </c>
      <c r="B119" s="60" t="s">
        <v>137</v>
      </c>
      <c r="C119" s="66">
        <v>651105.95599999977</v>
      </c>
      <c r="D119" s="16">
        <v>0.08</v>
      </c>
      <c r="E119" s="66">
        <v>52088.476479999983</v>
      </c>
      <c r="F119" s="66">
        <v>159672.364</v>
      </c>
      <c r="G119" s="74">
        <v>211760.84047999998</v>
      </c>
      <c r="H119" s="66">
        <v>110595.58990008583</v>
      </c>
      <c r="I119" s="74">
        <v>101165.25057991415</v>
      </c>
      <c r="J119" s="66">
        <v>104650.23439723317</v>
      </c>
      <c r="K119" s="77">
        <v>1.0344484276699943</v>
      </c>
      <c r="L119" s="74">
        <v>3484.9838173190219</v>
      </c>
    </row>
    <row r="120" spans="1:12" x14ac:dyDescent="0.25">
      <c r="A120" s="59" t="s">
        <v>133</v>
      </c>
      <c r="B120" s="60" t="s">
        <v>138</v>
      </c>
      <c r="C120" s="66">
        <v>324174.82</v>
      </c>
      <c r="D120" s="16">
        <v>0.08</v>
      </c>
      <c r="E120" s="66">
        <v>25933.9856</v>
      </c>
      <c r="F120" s="66">
        <v>8990.2929999999997</v>
      </c>
      <c r="G120" s="74">
        <v>34924.278599999998</v>
      </c>
      <c r="H120" s="66">
        <v>306.37553914762844</v>
      </c>
      <c r="I120" s="74">
        <v>34617.903060852368</v>
      </c>
      <c r="J120" s="66">
        <v>30412.952304752322</v>
      </c>
      <c r="K120" s="77">
        <v>0.8785324822041225</v>
      </c>
      <c r="L120" s="74">
        <v>-4204.9507561000464</v>
      </c>
    </row>
    <row r="121" spans="1:12" x14ac:dyDescent="0.25">
      <c r="A121" s="59" t="s">
        <v>133</v>
      </c>
      <c r="B121" s="60" t="s">
        <v>336</v>
      </c>
      <c r="C121" s="66">
        <v>502374</v>
      </c>
      <c r="D121" s="16">
        <v>7.7499999999999999E-2</v>
      </c>
      <c r="E121" s="66">
        <v>38933.985000000001</v>
      </c>
      <c r="F121" s="66">
        <v>71995</v>
      </c>
      <c r="G121" s="74">
        <v>110928.985</v>
      </c>
      <c r="H121" s="66">
        <v>14649.674692548635</v>
      </c>
      <c r="I121" s="74">
        <v>96279.310307451364</v>
      </c>
      <c r="J121" s="66">
        <v>118011.21068847654</v>
      </c>
      <c r="K121" s="77">
        <v>1.2257172419664006</v>
      </c>
      <c r="L121" s="74">
        <v>21731.900381025174</v>
      </c>
    </row>
    <row r="122" spans="1:12" x14ac:dyDescent="0.25">
      <c r="A122" s="59" t="s">
        <v>140</v>
      </c>
      <c r="B122" s="60" t="s">
        <v>141</v>
      </c>
      <c r="C122" s="66">
        <v>1603424.5879999995</v>
      </c>
      <c r="D122" s="16">
        <v>7.7499999999999999E-2</v>
      </c>
      <c r="E122" s="66">
        <v>124265.40556999996</v>
      </c>
      <c r="F122" s="66">
        <v>137452.701</v>
      </c>
      <c r="G122" s="74">
        <v>261718.10656999995</v>
      </c>
      <c r="H122" s="66">
        <v>95664.615804553774</v>
      </c>
      <c r="I122" s="74">
        <v>166053.49076544616</v>
      </c>
      <c r="J122" s="66">
        <v>135340.15548965419</v>
      </c>
      <c r="K122" s="77">
        <v>0.81503950844866513</v>
      </c>
      <c r="L122" s="74">
        <v>-30713.335275791964</v>
      </c>
    </row>
    <row r="123" spans="1:12" x14ac:dyDescent="0.25">
      <c r="A123" s="59" t="s">
        <v>140</v>
      </c>
      <c r="B123" s="60" t="s">
        <v>23</v>
      </c>
      <c r="C123" s="66">
        <v>1778713.9159999997</v>
      </c>
      <c r="D123" s="16">
        <v>7.7499999999999999E-2</v>
      </c>
      <c r="E123" s="66">
        <v>137850.32848999999</v>
      </c>
      <c r="F123" s="66">
        <v>77006.173999999999</v>
      </c>
      <c r="G123" s="74">
        <v>214856.50248999998</v>
      </c>
      <c r="H123" s="66">
        <v>73148.052307755861</v>
      </c>
      <c r="I123" s="74">
        <v>141708.45018224412</v>
      </c>
      <c r="J123" s="66">
        <v>154004.72544694354</v>
      </c>
      <c r="K123" s="77">
        <v>1.0867716445200395</v>
      </c>
      <c r="L123" s="74">
        <v>12296.275264699419</v>
      </c>
    </row>
    <row r="124" spans="1:12" x14ac:dyDescent="0.25">
      <c r="A124" s="59" t="s">
        <v>140</v>
      </c>
      <c r="B124" s="60" t="s">
        <v>81</v>
      </c>
      <c r="C124" s="66">
        <v>-23556.216000000008</v>
      </c>
      <c r="D124" s="16">
        <v>7.7499999999999999E-2</v>
      </c>
      <c r="E124" s="66">
        <v>-1825.6067400000006</v>
      </c>
      <c r="F124" s="66">
        <v>1593.854</v>
      </c>
      <c r="G124" s="74">
        <v>-231.75274000000059</v>
      </c>
      <c r="H124" s="66">
        <v>499.7695052185332</v>
      </c>
      <c r="I124" s="74">
        <v>-731.52224521853373</v>
      </c>
      <c r="J124" s="66">
        <v>1714.283902095536</v>
      </c>
      <c r="K124" s="77">
        <v>-2.343447397944014</v>
      </c>
      <c r="L124" s="74">
        <v>2445.8061473140697</v>
      </c>
    </row>
    <row r="125" spans="1:12" x14ac:dyDescent="0.25">
      <c r="A125" s="59" t="s">
        <v>140</v>
      </c>
      <c r="B125" s="60" t="s">
        <v>142</v>
      </c>
      <c r="C125" s="66">
        <v>65903.122999999992</v>
      </c>
      <c r="D125" s="16">
        <v>7.7499999999999999E-2</v>
      </c>
      <c r="E125" s="66">
        <v>5107.4920324999994</v>
      </c>
      <c r="F125" s="66">
        <v>3464.3989999999999</v>
      </c>
      <c r="G125" s="74">
        <v>8571.8910324999997</v>
      </c>
      <c r="H125" s="66">
        <v>1513.486926101679</v>
      </c>
      <c r="I125" s="74">
        <v>7058.4041063983204</v>
      </c>
      <c r="J125" s="66">
        <v>5953.6109790147775</v>
      </c>
      <c r="K125" s="77">
        <v>0.84347834004260724</v>
      </c>
      <c r="L125" s="74">
        <v>-1104.7931273835429</v>
      </c>
    </row>
    <row r="126" spans="1:12" x14ac:dyDescent="0.25">
      <c r="A126" s="59" t="s">
        <v>140</v>
      </c>
      <c r="B126" s="60" t="s">
        <v>143</v>
      </c>
      <c r="C126" s="66">
        <v>106787.97500000003</v>
      </c>
      <c r="D126" s="16">
        <v>7.7499999999999999E-2</v>
      </c>
      <c r="E126" s="66">
        <v>8276.0680625000023</v>
      </c>
      <c r="F126" s="66">
        <v>15117.708000000001</v>
      </c>
      <c r="G126" s="74">
        <v>23393.776062500001</v>
      </c>
      <c r="H126" s="66">
        <v>6692.3457120832581</v>
      </c>
      <c r="I126" s="74">
        <v>16701.430350416744</v>
      </c>
      <c r="J126" s="66">
        <v>6943.685259497428</v>
      </c>
      <c r="K126" s="77">
        <v>0.41575392728708205</v>
      </c>
      <c r="L126" s="74">
        <v>-9757.7450909193158</v>
      </c>
    </row>
    <row r="127" spans="1:12" x14ac:dyDescent="0.25">
      <c r="A127" s="59" t="s">
        <v>140</v>
      </c>
      <c r="B127" s="60" t="s">
        <v>337</v>
      </c>
      <c r="C127" s="66">
        <v>24144.463999999993</v>
      </c>
      <c r="D127" s="16">
        <v>7.7499999999999999E-2</v>
      </c>
      <c r="E127" s="66">
        <v>1871.1959599999993</v>
      </c>
      <c r="F127" s="66">
        <v>7849.8280000000004</v>
      </c>
      <c r="G127" s="74">
        <v>9721.0239600000004</v>
      </c>
      <c r="H127" s="66">
        <v>4631.5611396769746</v>
      </c>
      <c r="I127" s="74">
        <v>5089.4628203230259</v>
      </c>
      <c r="J127" s="66">
        <v>3905.2827303037093</v>
      </c>
      <c r="K127" s="77">
        <v>0.76732709682234068</v>
      </c>
      <c r="L127" s="74">
        <v>-1184.1800900193166</v>
      </c>
    </row>
    <row r="128" spans="1:12" x14ac:dyDescent="0.25">
      <c r="A128" s="59" t="s">
        <v>140</v>
      </c>
      <c r="B128" s="60" t="s">
        <v>145</v>
      </c>
      <c r="C128" s="66">
        <v>179034.12199999997</v>
      </c>
      <c r="D128" s="16">
        <v>7.7499999999999999E-2</v>
      </c>
      <c r="E128" s="66">
        <v>13875.144454999998</v>
      </c>
      <c r="F128" s="66">
        <v>11794.994000000001</v>
      </c>
      <c r="G128" s="74">
        <v>25670.138455</v>
      </c>
      <c r="H128" s="66">
        <v>4290.1872845937824</v>
      </c>
      <c r="I128" s="74">
        <v>21379.951170406217</v>
      </c>
      <c r="J128" s="66">
        <v>20250.272420014015</v>
      </c>
      <c r="K128" s="77">
        <v>0.94716177125998835</v>
      </c>
      <c r="L128" s="74">
        <v>-1129.6787503922023</v>
      </c>
    </row>
    <row r="129" spans="1:12" x14ac:dyDescent="0.25">
      <c r="A129" s="59" t="s">
        <v>140</v>
      </c>
      <c r="B129" s="60" t="s">
        <v>146</v>
      </c>
      <c r="C129" s="66">
        <v>124943.43400000001</v>
      </c>
      <c r="D129" s="16">
        <v>7.7499999999999999E-2</v>
      </c>
      <c r="E129" s="66">
        <v>9683.1161350000002</v>
      </c>
      <c r="F129" s="66">
        <v>10608.895</v>
      </c>
      <c r="G129" s="74">
        <v>20292.011135000001</v>
      </c>
      <c r="H129" s="66">
        <v>4875.9583626850108</v>
      </c>
      <c r="I129" s="74">
        <v>15416.05277231499</v>
      </c>
      <c r="J129" s="66">
        <v>19488.423940302087</v>
      </c>
      <c r="K129" s="77">
        <v>1.2641643245604666</v>
      </c>
      <c r="L129" s="74">
        <v>4072.3711679870976</v>
      </c>
    </row>
    <row r="130" spans="1:12" x14ac:dyDescent="0.25">
      <c r="A130" s="59" t="s">
        <v>147</v>
      </c>
      <c r="B130" s="60" t="s">
        <v>80</v>
      </c>
      <c r="C130" s="66">
        <v>-83922.054999999935</v>
      </c>
      <c r="D130" s="16">
        <v>7.7499999999999999E-2</v>
      </c>
      <c r="E130" s="66">
        <v>-6503.959262499995</v>
      </c>
      <c r="F130" s="66">
        <v>54920.902000000002</v>
      </c>
      <c r="G130" s="74">
        <v>48416.942737500009</v>
      </c>
      <c r="H130" s="66">
        <v>27615.367566444296</v>
      </c>
      <c r="I130" s="74">
        <v>20801.575171055712</v>
      </c>
      <c r="J130" s="66">
        <v>43032.36217888799</v>
      </c>
      <c r="K130" s="77">
        <v>2.0687069044062221</v>
      </c>
      <c r="L130" s="74">
        <v>22230.787007832278</v>
      </c>
    </row>
    <row r="131" spans="1:12" x14ac:dyDescent="0.25">
      <c r="A131" s="61" t="s">
        <v>147</v>
      </c>
      <c r="B131" s="62" t="s">
        <v>338</v>
      </c>
      <c r="C131" s="66">
        <v>-27570.40499999997</v>
      </c>
      <c r="D131" s="16">
        <v>7.7499999999999999E-2</v>
      </c>
      <c r="E131" s="66">
        <v>-2136.7063874999976</v>
      </c>
      <c r="F131" s="66">
        <v>20333.501</v>
      </c>
      <c r="G131" s="74">
        <v>18196.794612500002</v>
      </c>
      <c r="H131" s="66">
        <v>10720.265101274268</v>
      </c>
      <c r="I131" s="74">
        <v>7476.5295112257336</v>
      </c>
      <c r="J131" s="66">
        <v>15848.880267604218</v>
      </c>
      <c r="K131" s="77">
        <v>2.1198177903006612</v>
      </c>
      <c r="L131" s="74">
        <v>8372.3507563784842</v>
      </c>
    </row>
    <row r="132" spans="1:12" x14ac:dyDescent="0.25">
      <c r="A132" s="61" t="s">
        <v>147</v>
      </c>
      <c r="B132" s="62" t="s">
        <v>339</v>
      </c>
      <c r="C132" s="66">
        <v>1888200.6919999989</v>
      </c>
      <c r="D132" s="16">
        <v>0.08</v>
      </c>
      <c r="E132" s="66">
        <v>151056.05535999991</v>
      </c>
      <c r="F132" s="66">
        <v>202075.579</v>
      </c>
      <c r="G132" s="74">
        <v>353131.63435999991</v>
      </c>
      <c r="H132" s="66">
        <v>175838.34773731878</v>
      </c>
      <c r="I132" s="74">
        <v>177293.28662268113</v>
      </c>
      <c r="J132" s="66">
        <v>210354.72135566172</v>
      </c>
      <c r="K132" s="77">
        <v>1.1864787740290614</v>
      </c>
      <c r="L132" s="74">
        <v>33061.43473298059</v>
      </c>
    </row>
    <row r="133" spans="1:12" x14ac:dyDescent="0.25">
      <c r="A133" s="61" t="s">
        <v>147</v>
      </c>
      <c r="B133" s="62" t="s">
        <v>81</v>
      </c>
      <c r="C133" s="66">
        <v>11559.833000000013</v>
      </c>
      <c r="D133" s="16">
        <v>0.08</v>
      </c>
      <c r="E133" s="66">
        <v>924.78664000000106</v>
      </c>
      <c r="F133" s="66">
        <v>4257.2</v>
      </c>
      <c r="G133" s="74">
        <v>5181.986640000001</v>
      </c>
      <c r="H133" s="66">
        <v>1578.3842991518511</v>
      </c>
      <c r="I133" s="74">
        <v>3603.6023408481497</v>
      </c>
      <c r="J133" s="66">
        <v>4059.4909625481027</v>
      </c>
      <c r="K133" s="77">
        <v>1.1265091368523905</v>
      </c>
      <c r="L133" s="74">
        <v>455.88862169995309</v>
      </c>
    </row>
    <row r="134" spans="1:12" x14ac:dyDescent="0.25">
      <c r="A134" s="61" t="s">
        <v>147</v>
      </c>
      <c r="B134" s="62" t="s">
        <v>340</v>
      </c>
      <c r="C134" s="66">
        <v>77285.315999999992</v>
      </c>
      <c r="D134" s="16">
        <v>0.08</v>
      </c>
      <c r="E134" s="66">
        <v>6182.8252799999991</v>
      </c>
      <c r="F134" s="66">
        <v>8173.8149999999996</v>
      </c>
      <c r="G134" s="74">
        <v>14356.64028</v>
      </c>
      <c r="H134" s="66">
        <v>4296.8002829235993</v>
      </c>
      <c r="I134" s="74">
        <v>10059.8399970764</v>
      </c>
      <c r="J134" s="66">
        <v>9095.9967982194976</v>
      </c>
      <c r="K134" s="77">
        <v>0.90418901303231303</v>
      </c>
      <c r="L134" s="74">
        <v>-963.84319885690275</v>
      </c>
    </row>
    <row r="135" spans="1:12" x14ac:dyDescent="0.25">
      <c r="A135" s="61" t="s">
        <v>153</v>
      </c>
      <c r="B135" s="62" t="s">
        <v>27</v>
      </c>
      <c r="C135" s="66">
        <v>13149828.502999999</v>
      </c>
      <c r="D135" s="16">
        <v>0.08</v>
      </c>
      <c r="E135" s="66">
        <v>1051986.28024</v>
      </c>
      <c r="F135" s="66">
        <v>1058737.8570000001</v>
      </c>
      <c r="G135" s="74">
        <v>2110724.1372400001</v>
      </c>
      <c r="H135" s="66">
        <v>158388.06125154081</v>
      </c>
      <c r="I135" s="74">
        <v>1952336.0759884592</v>
      </c>
      <c r="J135" s="66">
        <v>1460125.6408579289</v>
      </c>
      <c r="K135" s="77">
        <v>0.74788642120372317</v>
      </c>
      <c r="L135" s="74">
        <v>-492210.43513053027</v>
      </c>
    </row>
    <row r="136" spans="1:12" x14ac:dyDescent="0.25">
      <c r="A136" s="61" t="s">
        <v>153</v>
      </c>
      <c r="B136" s="62" t="s">
        <v>71</v>
      </c>
      <c r="C136" s="66">
        <v>1237.1999999999998</v>
      </c>
      <c r="D136" s="16">
        <v>0.08</v>
      </c>
      <c r="E136" s="66">
        <v>98.975999999999985</v>
      </c>
      <c r="F136" s="66">
        <v>37.200000000000003</v>
      </c>
      <c r="G136" s="74">
        <v>136.17599999999999</v>
      </c>
      <c r="H136" s="66">
        <v>27.851376985707549</v>
      </c>
      <c r="I136" s="74">
        <v>108.32462301429244</v>
      </c>
      <c r="J136" s="66">
        <v>221.66786235266494</v>
      </c>
      <c r="K136" s="77">
        <v>2.046329414166693</v>
      </c>
      <c r="L136" s="74">
        <v>113.3432393383725</v>
      </c>
    </row>
    <row r="137" spans="1:12" x14ac:dyDescent="0.25">
      <c r="A137" s="61" t="s">
        <v>153</v>
      </c>
      <c r="B137" s="62" t="s">
        <v>29</v>
      </c>
      <c r="C137" s="66">
        <v>27576.199999999997</v>
      </c>
      <c r="D137" s="16">
        <v>0.08</v>
      </c>
      <c r="E137" s="66">
        <v>2206.096</v>
      </c>
      <c r="F137" s="66">
        <v>3410.8</v>
      </c>
      <c r="G137" s="74">
        <v>5616.8960000000006</v>
      </c>
      <c r="H137" s="66">
        <v>0</v>
      </c>
      <c r="I137" s="74">
        <v>5616.8960000000006</v>
      </c>
      <c r="J137" s="66">
        <v>6237.0456760232255</v>
      </c>
      <c r="K137" s="77">
        <v>1.1104078971772353</v>
      </c>
      <c r="L137" s="74">
        <v>620.14967602322486</v>
      </c>
    </row>
    <row r="138" spans="1:12" x14ac:dyDescent="0.25">
      <c r="A138" s="61" t="s">
        <v>154</v>
      </c>
      <c r="B138" s="62" t="s">
        <v>341</v>
      </c>
      <c r="C138" s="66">
        <v>4303784.472000001</v>
      </c>
      <c r="D138" s="16">
        <v>7.7499999999999999E-2</v>
      </c>
      <c r="E138" s="66">
        <v>333543.29658000008</v>
      </c>
      <c r="F138" s="66">
        <v>245827.16500000001</v>
      </c>
      <c r="G138" s="74">
        <v>579370.46158000012</v>
      </c>
      <c r="H138" s="66">
        <v>206601.61868371954</v>
      </c>
      <c r="I138" s="74">
        <v>372768.84289628058</v>
      </c>
      <c r="J138" s="66">
        <v>336759.96842881123</v>
      </c>
      <c r="K138" s="77">
        <v>0.90340159819234556</v>
      </c>
      <c r="L138" s="74">
        <v>-36008.874467469344</v>
      </c>
    </row>
    <row r="139" spans="1:12" x14ac:dyDescent="0.25">
      <c r="A139" s="61" t="s">
        <v>154</v>
      </c>
      <c r="B139" s="62" t="s">
        <v>342</v>
      </c>
      <c r="C139" s="66">
        <v>36590</v>
      </c>
      <c r="D139" s="16">
        <v>7.0000000000000007E-2</v>
      </c>
      <c r="E139" s="66">
        <v>2561.3000000000002</v>
      </c>
      <c r="F139" s="66">
        <v>2351</v>
      </c>
      <c r="G139" s="74">
        <v>4912.3</v>
      </c>
      <c r="H139" s="66">
        <v>656.84910748207608</v>
      </c>
      <c r="I139" s="74">
        <v>4255.4508925179243</v>
      </c>
      <c r="J139" s="66">
        <v>5092.3907970618284</v>
      </c>
      <c r="K139" s="77">
        <v>1.196674788567162</v>
      </c>
      <c r="L139" s="74">
        <v>836.93990454390405</v>
      </c>
    </row>
    <row r="140" spans="1:12" x14ac:dyDescent="0.25">
      <c r="A140" s="61" t="s">
        <v>160</v>
      </c>
      <c r="B140" s="62" t="s">
        <v>27</v>
      </c>
      <c r="C140" s="66">
        <v>38325416.419</v>
      </c>
      <c r="D140" s="16">
        <v>5.3900000000000003E-2</v>
      </c>
      <c r="E140" s="66">
        <v>2065739.9449841001</v>
      </c>
      <c r="F140" s="66">
        <v>1592214.831</v>
      </c>
      <c r="G140" s="74">
        <v>3657954.7759841001</v>
      </c>
      <c r="H140" s="66">
        <v>819037.25216733117</v>
      </c>
      <c r="I140" s="74">
        <v>2838917.523816769</v>
      </c>
      <c r="J140" s="66">
        <v>942096.14841048035</v>
      </c>
      <c r="K140" s="77">
        <v>0.33185048192026506</v>
      </c>
      <c r="L140" s="74">
        <v>-1896821.3754062885</v>
      </c>
    </row>
    <row r="141" spans="1:12" x14ac:dyDescent="0.25">
      <c r="A141" s="61" t="s">
        <v>160</v>
      </c>
      <c r="B141" s="62" t="s">
        <v>161</v>
      </c>
      <c r="C141" s="66">
        <v>50790513.630000003</v>
      </c>
      <c r="D141" s="16">
        <v>4.6800000000000001E-2</v>
      </c>
      <c r="E141" s="66">
        <v>2376996.0378840002</v>
      </c>
      <c r="F141" s="66">
        <v>1870901.8319999999</v>
      </c>
      <c r="G141" s="74">
        <v>4247897.8698840002</v>
      </c>
      <c r="H141" s="66">
        <v>732750.37693187583</v>
      </c>
      <c r="I141" s="74">
        <v>3515147.4929521242</v>
      </c>
      <c r="J141" s="66">
        <v>437593.89610139607</v>
      </c>
      <c r="K141" s="77">
        <v>0.12448806116351376</v>
      </c>
      <c r="L141" s="74">
        <v>-3077553.5968507282</v>
      </c>
    </row>
    <row r="142" spans="1:12" x14ac:dyDescent="0.25">
      <c r="A142" s="61" t="s">
        <v>160</v>
      </c>
      <c r="B142" s="62" t="s">
        <v>162</v>
      </c>
      <c r="C142" s="66">
        <v>17843456</v>
      </c>
      <c r="D142" s="16">
        <v>6.3200000000000006E-2</v>
      </c>
      <c r="E142" s="66">
        <v>1127706.4192000001</v>
      </c>
      <c r="F142" s="66">
        <v>1079166.175</v>
      </c>
      <c r="G142" s="74">
        <v>2206872.5942000002</v>
      </c>
      <c r="H142" s="66">
        <v>397660.25712459936</v>
      </c>
      <c r="I142" s="74">
        <v>1809212.3370754009</v>
      </c>
      <c r="J142" s="66">
        <v>884746.55250729539</v>
      </c>
      <c r="K142" s="77">
        <v>0.48902305958044251</v>
      </c>
      <c r="L142" s="74">
        <v>-924465.78456810548</v>
      </c>
    </row>
    <row r="143" spans="1:12" x14ac:dyDescent="0.25">
      <c r="A143" s="61" t="s">
        <v>160</v>
      </c>
      <c r="B143" s="62" t="s">
        <v>163</v>
      </c>
      <c r="C143" s="66">
        <v>1523.8640000000005</v>
      </c>
      <c r="D143" s="16">
        <v>2.52E-2</v>
      </c>
      <c r="E143" s="66">
        <v>38.401372800000011</v>
      </c>
      <c r="F143" s="66">
        <v>0</v>
      </c>
      <c r="G143" s="74">
        <v>38.401372800000011</v>
      </c>
      <c r="H143" s="66">
        <v>0</v>
      </c>
      <c r="I143" s="74">
        <v>38.401372800000011</v>
      </c>
      <c r="J143" s="66">
        <v>0</v>
      </c>
      <c r="K143" s="77">
        <v>0</v>
      </c>
      <c r="L143" s="74">
        <v>-38.401372800000011</v>
      </c>
    </row>
    <row r="144" spans="1:12" x14ac:dyDescent="0.25">
      <c r="A144" s="61" t="s">
        <v>160</v>
      </c>
      <c r="B144" s="62" t="s">
        <v>164</v>
      </c>
      <c r="C144" s="66">
        <v>-3422.9809999999998</v>
      </c>
      <c r="D144" s="16">
        <v>0.05</v>
      </c>
      <c r="E144" s="66">
        <v>-171.14904999999999</v>
      </c>
      <c r="F144" s="66">
        <v>0</v>
      </c>
      <c r="G144" s="74">
        <v>-171.14904999999999</v>
      </c>
      <c r="H144" s="66">
        <v>0</v>
      </c>
      <c r="I144" s="74">
        <v>-171.14904999999999</v>
      </c>
      <c r="J144" s="66">
        <v>0</v>
      </c>
      <c r="K144" s="77">
        <v>0</v>
      </c>
      <c r="L144" s="74">
        <v>171.14904999999999</v>
      </c>
    </row>
    <row r="145" spans="1:12" x14ac:dyDescent="0.25">
      <c r="A145" s="61" t="s">
        <v>160</v>
      </c>
      <c r="B145" s="62" t="s">
        <v>40</v>
      </c>
      <c r="C145" s="66">
        <v>2260131.3130000001</v>
      </c>
      <c r="D145" s="16">
        <v>5.1200000000000002E-2</v>
      </c>
      <c r="E145" s="66">
        <v>115718.72322560001</v>
      </c>
      <c r="F145" s="66">
        <v>93623.02</v>
      </c>
      <c r="G145" s="74">
        <v>209341.74322560002</v>
      </c>
      <c r="H145" s="66">
        <v>24642.098860898303</v>
      </c>
      <c r="I145" s="74">
        <v>184699.6443647017</v>
      </c>
      <c r="J145" s="66">
        <v>37358.064789581578</v>
      </c>
      <c r="K145" s="77">
        <v>0.20226386963591333</v>
      </c>
      <c r="L145" s="74">
        <v>-147341.57957512012</v>
      </c>
    </row>
    <row r="146" spans="1:12" x14ac:dyDescent="0.25">
      <c r="A146" s="61" t="s">
        <v>160</v>
      </c>
      <c r="B146" s="62" t="s">
        <v>29</v>
      </c>
      <c r="C146" s="66">
        <v>625153.73800000001</v>
      </c>
      <c r="D146" s="16">
        <v>4.58E-2</v>
      </c>
      <c r="E146" s="66">
        <v>28632.041200399999</v>
      </c>
      <c r="F146" s="66">
        <v>32123.341</v>
      </c>
      <c r="G146" s="74">
        <v>60755.382200399996</v>
      </c>
      <c r="H146" s="66">
        <v>5211.9820188565836</v>
      </c>
      <c r="I146" s="74">
        <v>55543.400181543409</v>
      </c>
      <c r="J146" s="66">
        <v>16234.321434939482</v>
      </c>
      <c r="K146" s="77">
        <v>0.2922817361176604</v>
      </c>
      <c r="L146" s="74">
        <v>-39309.078746603926</v>
      </c>
    </row>
    <row r="147" spans="1:12" x14ac:dyDescent="0.25">
      <c r="A147" s="61" t="s">
        <v>165</v>
      </c>
      <c r="B147" s="62" t="s">
        <v>42</v>
      </c>
      <c r="C147" s="66">
        <v>4375017</v>
      </c>
      <c r="D147" s="16">
        <v>7.7499999999999999E-2</v>
      </c>
      <c r="E147" s="66">
        <v>339063.8175</v>
      </c>
      <c r="F147" s="66">
        <v>418996</v>
      </c>
      <c r="G147" s="74">
        <v>758059.8175</v>
      </c>
      <c r="H147" s="66">
        <v>180655.10057869248</v>
      </c>
      <c r="I147" s="74">
        <v>577404.7169213075</v>
      </c>
      <c r="J147" s="66">
        <v>384865.10926503845</v>
      </c>
      <c r="K147" s="77">
        <v>0.666543064138997</v>
      </c>
      <c r="L147" s="74">
        <v>-192539.60765626904</v>
      </c>
    </row>
    <row r="148" spans="1:12" x14ac:dyDescent="0.25">
      <c r="A148" s="61" t="s">
        <v>165</v>
      </c>
      <c r="B148" s="62" t="s">
        <v>29</v>
      </c>
      <c r="C148" s="66">
        <v>62227</v>
      </c>
      <c r="D148" s="16">
        <v>7.7499999999999999E-2</v>
      </c>
      <c r="E148" s="66">
        <v>4822.5924999999997</v>
      </c>
      <c r="F148" s="66">
        <v>3793</v>
      </c>
      <c r="G148" s="74">
        <v>8615.5924999999988</v>
      </c>
      <c r="H148" s="66">
        <v>1127.2972944170494</v>
      </c>
      <c r="I148" s="74">
        <v>7488.2952055829492</v>
      </c>
      <c r="J148" s="66">
        <v>3883.258911983593</v>
      </c>
      <c r="K148" s="77">
        <v>0.5185771668147382</v>
      </c>
      <c r="L148" s="74">
        <v>-3605.0362935993562</v>
      </c>
    </row>
    <row r="149" spans="1:12" x14ac:dyDescent="0.25">
      <c r="A149" s="61" t="s">
        <v>165</v>
      </c>
      <c r="B149" s="62" t="s">
        <v>167</v>
      </c>
      <c r="C149" s="66">
        <v>-15546</v>
      </c>
      <c r="D149" s="16">
        <v>7.7499999999999999E-2</v>
      </c>
      <c r="E149" s="66">
        <v>-1204.8150000000001</v>
      </c>
      <c r="F149" s="66">
        <v>1254</v>
      </c>
      <c r="G149" s="74">
        <v>49.184999999999945</v>
      </c>
      <c r="H149" s="66">
        <v>0</v>
      </c>
      <c r="I149" s="74">
        <v>49.184999999999945</v>
      </c>
      <c r="J149" s="66">
        <v>778.52023095100094</v>
      </c>
      <c r="K149" s="77">
        <v>15.828407663942295</v>
      </c>
      <c r="L149" s="74">
        <v>729.33523095100099</v>
      </c>
    </row>
    <row r="150" spans="1:12" x14ac:dyDescent="0.25">
      <c r="A150" s="61" t="s">
        <v>165</v>
      </c>
      <c r="B150" s="62" t="s">
        <v>168</v>
      </c>
      <c r="C150" s="66">
        <v>37722</v>
      </c>
      <c r="D150" s="16">
        <v>5.96E-2</v>
      </c>
      <c r="E150" s="66">
        <v>2248.2312000000002</v>
      </c>
      <c r="F150" s="66">
        <v>1428</v>
      </c>
      <c r="G150" s="74">
        <v>3676.2312000000002</v>
      </c>
      <c r="H150" s="66">
        <v>273.81208446670138</v>
      </c>
      <c r="I150" s="74">
        <v>3402.4191155332987</v>
      </c>
      <c r="J150" s="66">
        <v>816.28940970712097</v>
      </c>
      <c r="K150" s="77">
        <v>0.23991442029597665</v>
      </c>
      <c r="L150" s="74">
        <v>-2586.129705826178</v>
      </c>
    </row>
    <row r="151" spans="1:12" x14ac:dyDescent="0.25">
      <c r="A151" s="61" t="s">
        <v>165</v>
      </c>
      <c r="B151" s="62" t="s">
        <v>343</v>
      </c>
      <c r="C151" s="66">
        <v>6276852</v>
      </c>
      <c r="D151" s="16">
        <v>7.7499999999999999E-2</v>
      </c>
      <c r="E151" s="66">
        <v>486456.02999999997</v>
      </c>
      <c r="F151" s="66">
        <v>350248</v>
      </c>
      <c r="G151" s="74">
        <v>836704.03</v>
      </c>
      <c r="H151" s="66">
        <v>278911.619913531</v>
      </c>
      <c r="I151" s="74">
        <v>557792.41008646903</v>
      </c>
      <c r="J151" s="66">
        <v>376246.37129492353</v>
      </c>
      <c r="K151" s="77">
        <v>0.67452759214955571</v>
      </c>
      <c r="L151" s="74">
        <v>-181546.03879154549</v>
      </c>
    </row>
    <row r="152" spans="1:12" x14ac:dyDescent="0.25">
      <c r="A152" s="61" t="s">
        <v>170</v>
      </c>
      <c r="B152" s="62" t="s">
        <v>70</v>
      </c>
      <c r="C152" s="66">
        <v>4518859</v>
      </c>
      <c r="D152" s="16">
        <v>7.4999999999999997E-2</v>
      </c>
      <c r="E152" s="66">
        <v>338914.42499999999</v>
      </c>
      <c r="F152" s="66">
        <v>2989807</v>
      </c>
      <c r="G152" s="74">
        <v>3328721.4249999998</v>
      </c>
      <c r="H152" s="66">
        <v>282019.74969352764</v>
      </c>
      <c r="I152" s="74">
        <v>3046701.675306472</v>
      </c>
      <c r="J152" s="66">
        <v>5073284.42751907</v>
      </c>
      <c r="K152" s="77">
        <v>1.6651726910573681</v>
      </c>
      <c r="L152" s="74">
        <v>2026582.752212598</v>
      </c>
    </row>
    <row r="153" spans="1:12" x14ac:dyDescent="0.25">
      <c r="A153" s="61" t="s">
        <v>170</v>
      </c>
      <c r="B153" s="62" t="s">
        <v>171</v>
      </c>
      <c r="C153" s="66">
        <v>416310</v>
      </c>
      <c r="D153" s="16">
        <v>7.4999999999999997E-2</v>
      </c>
      <c r="E153" s="66">
        <v>31223.25</v>
      </c>
      <c r="F153" s="66">
        <v>625648</v>
      </c>
      <c r="G153" s="74">
        <v>656871.25</v>
      </c>
      <c r="H153" s="66">
        <v>13259.91742338541</v>
      </c>
      <c r="I153" s="74">
        <v>643611.33257661457</v>
      </c>
      <c r="J153" s="66">
        <v>937638.63185135182</v>
      </c>
      <c r="K153" s="77">
        <v>1.4568398416753121</v>
      </c>
      <c r="L153" s="74">
        <v>294027.29927473725</v>
      </c>
    </row>
    <row r="154" spans="1:12" x14ac:dyDescent="0.25">
      <c r="A154" s="61" t="s">
        <v>172</v>
      </c>
      <c r="B154" s="62" t="s">
        <v>173</v>
      </c>
      <c r="C154" s="66">
        <v>6071019</v>
      </c>
      <c r="D154" s="16">
        <v>7.2499999999999995E-2</v>
      </c>
      <c r="E154" s="66">
        <v>440148.87749999994</v>
      </c>
      <c r="F154" s="66">
        <v>1556027</v>
      </c>
      <c r="G154" s="74">
        <v>1996175.8774999999</v>
      </c>
      <c r="H154" s="66">
        <v>854950.51849568461</v>
      </c>
      <c r="I154" s="74">
        <v>1141225.3590043155</v>
      </c>
      <c r="J154" s="66">
        <v>1219272.8931524609</v>
      </c>
      <c r="K154" s="77">
        <v>1.0683892392789445</v>
      </c>
      <c r="L154" s="74">
        <v>78047.534148145467</v>
      </c>
    </row>
    <row r="155" spans="1:12" x14ac:dyDescent="0.25">
      <c r="A155" s="61" t="s">
        <v>172</v>
      </c>
      <c r="B155" s="62" t="s">
        <v>174</v>
      </c>
      <c r="C155" s="66">
        <v>70845</v>
      </c>
      <c r="D155" s="16">
        <v>7.2499999999999995E-2</v>
      </c>
      <c r="E155" s="66">
        <v>5136.2624999999998</v>
      </c>
      <c r="F155" s="66">
        <v>16637</v>
      </c>
      <c r="G155" s="74">
        <v>21773.262500000001</v>
      </c>
      <c r="H155" s="66">
        <v>5797.3770181005129</v>
      </c>
      <c r="I155" s="74">
        <v>15975.885481899488</v>
      </c>
      <c r="J155" s="66">
        <v>22151.821082023933</v>
      </c>
      <c r="K155" s="77">
        <v>1.3865786098130033</v>
      </c>
      <c r="L155" s="74">
        <v>6175.935600124445</v>
      </c>
    </row>
    <row r="156" spans="1:12" x14ac:dyDescent="0.25">
      <c r="A156" s="61" t="s">
        <v>172</v>
      </c>
      <c r="B156" s="62" t="s">
        <v>71</v>
      </c>
      <c r="C156" s="66">
        <v>-4457</v>
      </c>
      <c r="D156" s="16">
        <v>7.2499999999999995E-2</v>
      </c>
      <c r="E156" s="66">
        <v>-323.13249999999999</v>
      </c>
      <c r="F156" s="66">
        <v>747</v>
      </c>
      <c r="G156" s="74">
        <v>423.86750000000001</v>
      </c>
      <c r="H156" s="66">
        <v>262.0107869916809</v>
      </c>
      <c r="I156" s="74">
        <v>161.8567130083191</v>
      </c>
      <c r="J156" s="66">
        <v>0</v>
      </c>
      <c r="K156" s="77">
        <v>0</v>
      </c>
      <c r="L156" s="74">
        <v>-161.8567130083191</v>
      </c>
    </row>
    <row r="157" spans="1:12" x14ac:dyDescent="0.25">
      <c r="A157" s="61" t="s">
        <v>172</v>
      </c>
      <c r="B157" s="62" t="s">
        <v>344</v>
      </c>
      <c r="C157" s="66">
        <v>67725</v>
      </c>
      <c r="D157" s="16">
        <v>7.2499999999999995E-2</v>
      </c>
      <c r="E157" s="66">
        <v>4910.0625</v>
      </c>
      <c r="F157" s="66">
        <v>5710</v>
      </c>
      <c r="G157" s="74">
        <v>10620.0625</v>
      </c>
      <c r="H157" s="66">
        <v>2880.0474253907696</v>
      </c>
      <c r="I157" s="74">
        <v>7740.0150746092304</v>
      </c>
      <c r="J157" s="66">
        <v>15147.951704851055</v>
      </c>
      <c r="K157" s="77">
        <v>1.9570958917823333</v>
      </c>
      <c r="L157" s="74">
        <v>7407.9366302418248</v>
      </c>
    </row>
    <row r="158" spans="1:12" x14ac:dyDescent="0.25">
      <c r="A158" s="61" t="s">
        <v>172</v>
      </c>
      <c r="B158" s="62" t="s">
        <v>345</v>
      </c>
      <c r="C158" s="66">
        <v>36267</v>
      </c>
      <c r="D158" s="16">
        <v>7.2499999999999995E-2</v>
      </c>
      <c r="E158" s="66">
        <v>2629.3574999999996</v>
      </c>
      <c r="F158" s="66">
        <v>512</v>
      </c>
      <c r="G158" s="74">
        <v>3141.3574999999996</v>
      </c>
      <c r="H158" s="66">
        <v>0</v>
      </c>
      <c r="I158" s="74">
        <v>3141.3574999999996</v>
      </c>
      <c r="J158" s="66">
        <v>7256.5596223348148</v>
      </c>
      <c r="K158" s="77">
        <v>2.3100075754939753</v>
      </c>
      <c r="L158" s="74">
        <v>4115.2021223348147</v>
      </c>
    </row>
    <row r="159" spans="1:12" x14ac:dyDescent="0.25">
      <c r="A159" s="61" t="s">
        <v>172</v>
      </c>
      <c r="B159" s="62" t="s">
        <v>346</v>
      </c>
      <c r="C159" s="66">
        <v>-21360</v>
      </c>
      <c r="D159" s="16">
        <v>5.7500000000000002E-2</v>
      </c>
      <c r="E159" s="66">
        <v>-1228.2</v>
      </c>
      <c r="F159" s="66">
        <v>563</v>
      </c>
      <c r="G159" s="74">
        <v>-665.2</v>
      </c>
      <c r="H159" s="66">
        <v>0</v>
      </c>
      <c r="I159" s="74">
        <v>-665.2</v>
      </c>
      <c r="J159" s="66">
        <v>840.16047127914806</v>
      </c>
      <c r="K159" s="77">
        <v>-1.2630193494875948</v>
      </c>
      <c r="L159" s="74">
        <v>1505.360471279148</v>
      </c>
    </row>
    <row r="160" spans="1:12" x14ac:dyDescent="0.25">
      <c r="A160" s="61" t="s">
        <v>172</v>
      </c>
      <c r="B160" s="62" t="s">
        <v>178</v>
      </c>
      <c r="C160" s="66">
        <v>1247192</v>
      </c>
      <c r="D160" s="16">
        <v>7.2499999999999995E-2</v>
      </c>
      <c r="E160" s="66">
        <v>90421.42</v>
      </c>
      <c r="F160" s="66">
        <v>654735</v>
      </c>
      <c r="G160" s="74">
        <v>745156.42</v>
      </c>
      <c r="H160" s="66">
        <v>359318.27930996288</v>
      </c>
      <c r="I160" s="74">
        <v>385838.14069003717</v>
      </c>
      <c r="J160" s="66">
        <v>427890.5411671453</v>
      </c>
      <c r="K160" s="77">
        <v>1.1089897447719947</v>
      </c>
      <c r="L160" s="74">
        <v>42052.400477108138</v>
      </c>
    </row>
    <row r="161" spans="1:12" x14ac:dyDescent="0.25">
      <c r="A161" s="61" t="s">
        <v>179</v>
      </c>
      <c r="B161" s="62" t="s">
        <v>27</v>
      </c>
      <c r="C161" s="66">
        <v>741654.78299999982</v>
      </c>
      <c r="D161" s="16">
        <v>0.08</v>
      </c>
      <c r="E161" s="66">
        <v>59332.382639999989</v>
      </c>
      <c r="F161" s="66">
        <v>94611.357000000004</v>
      </c>
      <c r="G161" s="74">
        <v>153943.73963999999</v>
      </c>
      <c r="H161" s="66">
        <v>61724.26324494445</v>
      </c>
      <c r="I161" s="74">
        <v>92219.476395055535</v>
      </c>
      <c r="J161" s="66">
        <v>72731.782144901343</v>
      </c>
      <c r="K161" s="77">
        <v>0.7886813609017731</v>
      </c>
      <c r="L161" s="74">
        <v>-19487.694250154193</v>
      </c>
    </row>
    <row r="162" spans="1:12" x14ac:dyDescent="0.25">
      <c r="A162" s="61" t="s">
        <v>179</v>
      </c>
      <c r="B162" s="62" t="s">
        <v>347</v>
      </c>
      <c r="C162" s="66">
        <v>14829.315999999992</v>
      </c>
      <c r="D162" s="16">
        <v>0.08</v>
      </c>
      <c r="E162" s="66">
        <v>1186.3452799999993</v>
      </c>
      <c r="F162" s="66">
        <v>1894.183</v>
      </c>
      <c r="G162" s="74">
        <v>3080.5282799999995</v>
      </c>
      <c r="H162" s="66">
        <v>1292.3038921368302</v>
      </c>
      <c r="I162" s="74">
        <v>1788.2243878631693</v>
      </c>
      <c r="J162" s="66">
        <v>2028.6298673488966</v>
      </c>
      <c r="K162" s="77">
        <v>1.1344380946358743</v>
      </c>
      <c r="L162" s="74">
        <v>240.40547948572726</v>
      </c>
    </row>
    <row r="163" spans="1:12" x14ac:dyDescent="0.25">
      <c r="A163" s="61" t="s">
        <v>179</v>
      </c>
      <c r="B163" s="62" t="s">
        <v>181</v>
      </c>
      <c r="C163" s="66">
        <v>-24326.155999999988</v>
      </c>
      <c r="D163" s="16">
        <v>0.08</v>
      </c>
      <c r="E163" s="66">
        <v>-1946.0924799999991</v>
      </c>
      <c r="F163" s="66">
        <v>87.668000000000006</v>
      </c>
      <c r="G163" s="74">
        <v>-1858.4244799999992</v>
      </c>
      <c r="H163" s="66">
        <v>57.935021052209869</v>
      </c>
      <c r="I163" s="74">
        <v>-1916.359501052209</v>
      </c>
      <c r="J163" s="66">
        <v>0</v>
      </c>
      <c r="K163" s="77">
        <v>0</v>
      </c>
      <c r="L163" s="74">
        <v>1916.359501052209</v>
      </c>
    </row>
    <row r="164" spans="1:12" x14ac:dyDescent="0.25">
      <c r="A164" s="61" t="s">
        <v>179</v>
      </c>
      <c r="B164" s="62" t="s">
        <v>182</v>
      </c>
      <c r="C164" s="66">
        <v>1157555.1269999999</v>
      </c>
      <c r="D164" s="16">
        <v>0.08</v>
      </c>
      <c r="E164" s="66">
        <v>92604.410159999985</v>
      </c>
      <c r="F164" s="66">
        <v>56751.722000000002</v>
      </c>
      <c r="G164" s="74">
        <v>149356.13215999998</v>
      </c>
      <c r="H164" s="66">
        <v>58773.437912531823</v>
      </c>
      <c r="I164" s="74">
        <v>90582.694247468156</v>
      </c>
      <c r="J164" s="66">
        <v>66965.103617716843</v>
      </c>
      <c r="K164" s="77">
        <v>0.73927038905214015</v>
      </c>
      <c r="L164" s="74">
        <v>-23617.590629751314</v>
      </c>
    </row>
    <row r="165" spans="1:12" x14ac:dyDescent="0.25">
      <c r="A165" s="61" t="s">
        <v>183</v>
      </c>
      <c r="B165" s="62" t="s">
        <v>42</v>
      </c>
      <c r="C165" s="66">
        <v>11788700</v>
      </c>
      <c r="D165" s="16">
        <v>0.08</v>
      </c>
      <c r="E165" s="66">
        <v>943096</v>
      </c>
      <c r="F165" s="66">
        <v>1659600</v>
      </c>
      <c r="G165" s="74">
        <v>2602696</v>
      </c>
      <c r="H165" s="66">
        <v>1276278.9580652032</v>
      </c>
      <c r="I165" s="74">
        <v>1326417.0419347968</v>
      </c>
      <c r="J165" s="66">
        <v>1534008.1182314521</v>
      </c>
      <c r="K165" s="77">
        <v>1.1565051335542624</v>
      </c>
      <c r="L165" s="74">
        <v>207591.07629665523</v>
      </c>
    </row>
    <row r="166" spans="1:12" x14ac:dyDescent="0.25">
      <c r="A166" s="61" t="s">
        <v>183</v>
      </c>
      <c r="B166" s="62" t="s">
        <v>348</v>
      </c>
      <c r="C166" s="66">
        <v>28973948</v>
      </c>
      <c r="D166" s="16">
        <v>7.7499999999999999E-2</v>
      </c>
      <c r="E166" s="66">
        <v>2245480.9700000002</v>
      </c>
      <c r="F166" s="66">
        <v>1094986</v>
      </c>
      <c r="G166" s="74">
        <v>3340466.97</v>
      </c>
      <c r="H166" s="66">
        <v>1239204.9064948701</v>
      </c>
      <c r="I166" s="74">
        <v>2101262.0635051299</v>
      </c>
      <c r="J166" s="66">
        <v>1565803.4856215864</v>
      </c>
      <c r="K166" s="77">
        <v>0.7451728714930772</v>
      </c>
      <c r="L166" s="74">
        <v>-535458.57788354345</v>
      </c>
    </row>
    <row r="167" spans="1:12" x14ac:dyDescent="0.25">
      <c r="A167" s="61" t="s">
        <v>183</v>
      </c>
      <c r="B167" s="62" t="s">
        <v>185</v>
      </c>
      <c r="C167" s="66">
        <v>285248.68599999999</v>
      </c>
      <c r="D167" s="16">
        <v>0.08</v>
      </c>
      <c r="E167" s="66">
        <v>22819.89488</v>
      </c>
      <c r="F167" s="66">
        <v>17656.942999999999</v>
      </c>
      <c r="G167" s="74">
        <v>40476.837879999999</v>
      </c>
      <c r="H167" s="66">
        <v>12031.449833304794</v>
      </c>
      <c r="I167" s="74">
        <v>28445.388046695203</v>
      </c>
      <c r="J167" s="66">
        <v>23201.258083419103</v>
      </c>
      <c r="K167" s="77">
        <v>0.81564217177605469</v>
      </c>
      <c r="L167" s="74">
        <v>-5244.1299632761002</v>
      </c>
    </row>
    <row r="168" spans="1:12" x14ac:dyDescent="0.25">
      <c r="A168" s="61" t="s">
        <v>186</v>
      </c>
      <c r="B168" s="62" t="s">
        <v>42</v>
      </c>
      <c r="C168" s="66">
        <v>1114340</v>
      </c>
      <c r="D168" s="16">
        <v>7.4999999999999997E-2</v>
      </c>
      <c r="E168" s="66">
        <v>83575.5</v>
      </c>
      <c r="F168" s="66">
        <v>184836</v>
      </c>
      <c r="G168" s="74">
        <v>268411.5</v>
      </c>
      <c r="H168" s="66">
        <v>73120.839500104208</v>
      </c>
      <c r="I168" s="74">
        <v>195290.66049989581</v>
      </c>
      <c r="J168" s="66">
        <v>290359.94640583603</v>
      </c>
      <c r="K168" s="77">
        <v>1.4868091779841717</v>
      </c>
      <c r="L168" s="74">
        <v>95069.285905940225</v>
      </c>
    </row>
    <row r="169" spans="1:12" x14ac:dyDescent="0.25">
      <c r="A169" s="61" t="s">
        <v>186</v>
      </c>
      <c r="B169" s="62" t="s">
        <v>349</v>
      </c>
      <c r="C169" s="66">
        <v>1182799.612</v>
      </c>
      <c r="D169" s="16">
        <v>7.4999999999999997E-2</v>
      </c>
      <c r="E169" s="66">
        <v>88709.9709</v>
      </c>
      <c r="F169" s="66">
        <v>58783.663999999997</v>
      </c>
      <c r="G169" s="74">
        <v>147493.6349</v>
      </c>
      <c r="H169" s="66">
        <v>22869.706904839579</v>
      </c>
      <c r="I169" s="74">
        <v>124623.92799516043</v>
      </c>
      <c r="J169" s="66">
        <v>119907.63126292065</v>
      </c>
      <c r="K169" s="77">
        <v>0.96215576889517618</v>
      </c>
      <c r="L169" s="74">
        <v>-4716.2967322397744</v>
      </c>
    </row>
    <row r="170" spans="1:12" x14ac:dyDescent="0.25">
      <c r="A170" s="61" t="s">
        <v>186</v>
      </c>
      <c r="B170" s="62" t="s">
        <v>188</v>
      </c>
      <c r="C170" s="66">
        <v>-8822</v>
      </c>
      <c r="D170" s="16">
        <v>7.4999999999999997E-2</v>
      </c>
      <c r="E170" s="66">
        <v>-661.65</v>
      </c>
      <c r="F170" s="66">
        <v>9489</v>
      </c>
      <c r="G170" s="74">
        <v>8827.35</v>
      </c>
      <c r="H170" s="66">
        <v>2637.6753401432857</v>
      </c>
      <c r="I170" s="74">
        <v>6189.6746598567152</v>
      </c>
      <c r="J170" s="66">
        <v>4780.7865540097055</v>
      </c>
      <c r="K170" s="77">
        <v>0.77238091123199293</v>
      </c>
      <c r="L170" s="74">
        <v>-1408.8881058470097</v>
      </c>
    </row>
    <row r="171" spans="1:12" x14ac:dyDescent="0.25">
      <c r="A171" s="61" t="s">
        <v>186</v>
      </c>
      <c r="B171" s="62" t="s">
        <v>189</v>
      </c>
      <c r="C171" s="66">
        <v>154333</v>
      </c>
      <c r="D171" s="16">
        <v>7.4999999999999997E-2</v>
      </c>
      <c r="E171" s="66">
        <v>11574.975</v>
      </c>
      <c r="F171" s="66">
        <v>53042</v>
      </c>
      <c r="G171" s="74">
        <v>64616.974999999999</v>
      </c>
      <c r="H171" s="66">
        <v>22945.909179524788</v>
      </c>
      <c r="I171" s="74">
        <v>41671.065820475211</v>
      </c>
      <c r="J171" s="66">
        <v>69338.512597257228</v>
      </c>
      <c r="K171" s="77">
        <v>1.6639486231520273</v>
      </c>
      <c r="L171" s="74">
        <v>27667.446776782017</v>
      </c>
    </row>
    <row r="172" spans="1:12" x14ac:dyDescent="0.25">
      <c r="A172" s="61" t="s">
        <v>186</v>
      </c>
      <c r="B172" s="62" t="s">
        <v>23</v>
      </c>
      <c r="C172" s="66">
        <v>7197339.3510000017</v>
      </c>
      <c r="D172" s="16">
        <v>0.08</v>
      </c>
      <c r="E172" s="66">
        <v>575787.14808000019</v>
      </c>
      <c r="F172" s="66">
        <v>409199.80099999998</v>
      </c>
      <c r="G172" s="74">
        <v>984986.94908000017</v>
      </c>
      <c r="H172" s="66">
        <v>313120.98780822463</v>
      </c>
      <c r="I172" s="74">
        <v>671865.96127177554</v>
      </c>
      <c r="J172" s="66">
        <v>734790.6940364911</v>
      </c>
      <c r="K172" s="77">
        <v>1.0936566761703559</v>
      </c>
      <c r="L172" s="74">
        <v>62924.732764715562</v>
      </c>
    </row>
    <row r="173" spans="1:12" x14ac:dyDescent="0.25">
      <c r="A173" s="61" t="s">
        <v>186</v>
      </c>
      <c r="B173" s="62" t="s">
        <v>190</v>
      </c>
      <c r="C173" s="66">
        <v>116865.39300000004</v>
      </c>
      <c r="D173" s="16">
        <v>7.4999999999999997E-2</v>
      </c>
      <c r="E173" s="66">
        <v>8764.904475000003</v>
      </c>
      <c r="F173" s="66">
        <v>20293.772000000001</v>
      </c>
      <c r="G173" s="74">
        <v>29058.676475000004</v>
      </c>
      <c r="H173" s="66">
        <v>6000.551728227555</v>
      </c>
      <c r="I173" s="74">
        <v>23058.12474677245</v>
      </c>
      <c r="J173" s="66">
        <v>30826.055498544811</v>
      </c>
      <c r="K173" s="77">
        <v>1.3368847569817954</v>
      </c>
      <c r="L173" s="74">
        <v>7767.930751772361</v>
      </c>
    </row>
    <row r="174" spans="1:12" x14ac:dyDescent="0.25">
      <c r="A174" s="61" t="s">
        <v>186</v>
      </c>
      <c r="B174" s="62" t="s">
        <v>191</v>
      </c>
      <c r="C174" s="66">
        <v>20629.864000000001</v>
      </c>
      <c r="D174" s="16">
        <v>7.0000000000000007E-2</v>
      </c>
      <c r="E174" s="66">
        <v>1444.0904800000003</v>
      </c>
      <c r="F174" s="66">
        <v>1930.13</v>
      </c>
      <c r="G174" s="74">
        <v>3374.2204800000004</v>
      </c>
      <c r="H174" s="66">
        <v>704.16500019773775</v>
      </c>
      <c r="I174" s="74">
        <v>2670.0554798022627</v>
      </c>
      <c r="J174" s="66">
        <v>4447.9545860990984</v>
      </c>
      <c r="K174" s="77">
        <v>1.6658659790951245</v>
      </c>
      <c r="L174" s="74">
        <v>1777.8991062968357</v>
      </c>
    </row>
    <row r="175" spans="1:12" x14ac:dyDescent="0.25">
      <c r="A175" s="61" t="s">
        <v>192</v>
      </c>
      <c r="B175" s="62" t="s">
        <v>42</v>
      </c>
      <c r="C175" s="66">
        <v>5103200</v>
      </c>
      <c r="D175" s="16">
        <v>7.7499999999999999E-2</v>
      </c>
      <c r="E175" s="66">
        <v>395498</v>
      </c>
      <c r="F175" s="66">
        <v>1020300</v>
      </c>
      <c r="G175" s="74">
        <v>1415798</v>
      </c>
      <c r="H175" s="66">
        <v>15881.81271140042</v>
      </c>
      <c r="I175" s="74">
        <v>1399916.1872885996</v>
      </c>
      <c r="J175" s="66">
        <v>950002.28715514147</v>
      </c>
      <c r="K175" s="77">
        <v>0.67861368829167901</v>
      </c>
      <c r="L175" s="74">
        <v>-449913.90013345808</v>
      </c>
    </row>
    <row r="176" spans="1:12" x14ac:dyDescent="0.25">
      <c r="A176" s="61" t="s">
        <v>194</v>
      </c>
      <c r="B176" s="62" t="s">
        <v>195</v>
      </c>
      <c r="C176" s="66">
        <v>13663000</v>
      </c>
      <c r="D176" s="16">
        <v>7.4999999999999997E-2</v>
      </c>
      <c r="E176" s="66">
        <v>1024725</v>
      </c>
      <c r="F176" s="66">
        <v>944000</v>
      </c>
      <c r="G176" s="74">
        <v>1968725</v>
      </c>
      <c r="H176" s="66">
        <v>379476.87676589726</v>
      </c>
      <c r="I176" s="74">
        <v>1589248.1232341027</v>
      </c>
      <c r="J176" s="66">
        <v>1123915.1213503624</v>
      </c>
      <c r="K176" s="77">
        <v>0.70719927550595896</v>
      </c>
      <c r="L176" s="74">
        <v>-465333.0018837403</v>
      </c>
    </row>
    <row r="177" spans="1:12" x14ac:dyDescent="0.25">
      <c r="A177" s="61" t="s">
        <v>194</v>
      </c>
      <c r="B177" s="62" t="s">
        <v>69</v>
      </c>
      <c r="C177" s="66">
        <v>40936255</v>
      </c>
      <c r="D177" s="16">
        <v>7.4999999999999997E-2</v>
      </c>
      <c r="E177" s="66">
        <v>3070219.125</v>
      </c>
      <c r="F177" s="66">
        <v>2139037</v>
      </c>
      <c r="G177" s="74">
        <v>5209256.125</v>
      </c>
      <c r="H177" s="66">
        <v>1002530.214600388</v>
      </c>
      <c r="I177" s="74">
        <v>4206725.910399612</v>
      </c>
      <c r="J177" s="66">
        <v>2065436.6518451248</v>
      </c>
      <c r="K177" s="77">
        <v>0.49098436547507834</v>
      </c>
      <c r="L177" s="74">
        <v>-2141289.2585544875</v>
      </c>
    </row>
    <row r="178" spans="1:12" x14ac:dyDescent="0.25">
      <c r="A178" s="61" t="s">
        <v>196</v>
      </c>
      <c r="B178" s="62" t="s">
        <v>197</v>
      </c>
      <c r="C178" s="66">
        <v>1957279.0419999999</v>
      </c>
      <c r="D178" s="16">
        <v>7.4999999999999997E-2</v>
      </c>
      <c r="E178" s="66">
        <v>146795.92814999999</v>
      </c>
      <c r="F178" s="66">
        <v>56795.525000000001</v>
      </c>
      <c r="G178" s="74">
        <v>203591.45314999999</v>
      </c>
      <c r="H178" s="66">
        <v>29140.566440684303</v>
      </c>
      <c r="I178" s="74">
        <v>174450.88670931567</v>
      </c>
      <c r="J178" s="66">
        <v>157245.16574184177</v>
      </c>
      <c r="K178" s="77">
        <v>0.90137212087581142</v>
      </c>
      <c r="L178" s="74">
        <v>-17205.720967473899</v>
      </c>
    </row>
    <row r="179" spans="1:12" x14ac:dyDescent="0.25">
      <c r="A179" s="61" t="s">
        <v>196</v>
      </c>
      <c r="B179" s="62" t="s">
        <v>198</v>
      </c>
      <c r="C179" s="66">
        <v>2757519.781</v>
      </c>
      <c r="D179" s="16">
        <v>7.4999999999999997E-2</v>
      </c>
      <c r="E179" s="66">
        <v>206813.98357499999</v>
      </c>
      <c r="F179" s="66">
        <v>73917.744000000006</v>
      </c>
      <c r="G179" s="74">
        <v>280731.72757500003</v>
      </c>
      <c r="H179" s="66">
        <v>37643.109789169983</v>
      </c>
      <c r="I179" s="74">
        <v>243088.61778583005</v>
      </c>
      <c r="J179" s="66">
        <v>205155.67562981576</v>
      </c>
      <c r="K179" s="77">
        <v>0.8439542644919944</v>
      </c>
      <c r="L179" s="74">
        <v>-37932.942156014295</v>
      </c>
    </row>
    <row r="180" spans="1:12" x14ac:dyDescent="0.25">
      <c r="A180" s="61" t="s">
        <v>196</v>
      </c>
      <c r="B180" s="62" t="s">
        <v>199</v>
      </c>
      <c r="C180" s="66">
        <v>10224.646999999997</v>
      </c>
      <c r="D180" s="16">
        <v>7.4999999999999997E-2</v>
      </c>
      <c r="E180" s="66">
        <v>766.84852499999977</v>
      </c>
      <c r="F180" s="66">
        <v>5121.9639999999999</v>
      </c>
      <c r="G180" s="74">
        <v>5888.8125249999994</v>
      </c>
      <c r="H180" s="66">
        <v>2108.5477134186931</v>
      </c>
      <c r="I180" s="74">
        <v>3780.2648115813063</v>
      </c>
      <c r="J180" s="66">
        <v>3453.5392201472209</v>
      </c>
      <c r="K180" s="77">
        <v>0.91357071323862782</v>
      </c>
      <c r="L180" s="74">
        <v>-326.72559143408535</v>
      </c>
    </row>
    <row r="181" spans="1:12" x14ac:dyDescent="0.25">
      <c r="A181" s="61" t="s">
        <v>196</v>
      </c>
      <c r="B181" s="62" t="s">
        <v>200</v>
      </c>
      <c r="C181" s="66">
        <v>8111.997000000003</v>
      </c>
      <c r="D181" s="16">
        <v>7.4999999999999997E-2</v>
      </c>
      <c r="E181" s="66">
        <v>608.3997750000002</v>
      </c>
      <c r="F181" s="66">
        <v>3001.9850000000001</v>
      </c>
      <c r="G181" s="74">
        <v>3610.3847750000004</v>
      </c>
      <c r="H181" s="66">
        <v>1133.0287873251498</v>
      </c>
      <c r="I181" s="74">
        <v>2477.3559876748504</v>
      </c>
      <c r="J181" s="66">
        <v>2637.1672973301297</v>
      </c>
      <c r="K181" s="77">
        <v>1.0645088192614869</v>
      </c>
      <c r="L181" s="74">
        <v>159.81130965527927</v>
      </c>
    </row>
    <row r="182" spans="1:12" x14ac:dyDescent="0.25">
      <c r="A182" s="61" t="s">
        <v>196</v>
      </c>
      <c r="B182" s="62" t="s">
        <v>350</v>
      </c>
      <c r="C182" s="66">
        <v>15687.803</v>
      </c>
      <c r="D182" s="16">
        <v>4.2900000000000001E-2</v>
      </c>
      <c r="E182" s="66">
        <v>673.0067487</v>
      </c>
      <c r="F182" s="66">
        <v>497.53199999999998</v>
      </c>
      <c r="G182" s="74">
        <v>1170.5387487</v>
      </c>
      <c r="H182" s="66">
        <v>156.3954650876185</v>
      </c>
      <c r="I182" s="74">
        <v>1014.1432836123815</v>
      </c>
      <c r="J182" s="66">
        <v>0</v>
      </c>
      <c r="K182" s="77">
        <v>0</v>
      </c>
      <c r="L182" s="74">
        <v>-1014.1432836123815</v>
      </c>
    </row>
    <row r="183" spans="1:12" x14ac:dyDescent="0.25">
      <c r="A183" s="61" t="s">
        <v>201</v>
      </c>
      <c r="B183" s="62" t="s">
        <v>202</v>
      </c>
      <c r="C183" s="66">
        <v>17936433</v>
      </c>
      <c r="D183" s="16">
        <v>7.4999999999999997E-2</v>
      </c>
      <c r="E183" s="66">
        <v>1345232.4749999999</v>
      </c>
      <c r="F183" s="66">
        <v>739021</v>
      </c>
      <c r="G183" s="74">
        <v>2084253.4749999999</v>
      </c>
      <c r="H183" s="66">
        <v>676662.22284318111</v>
      </c>
      <c r="I183" s="74">
        <v>1407591.2521568188</v>
      </c>
      <c r="J183" s="66">
        <v>998250.21310506109</v>
      </c>
      <c r="K183" s="77">
        <v>0.70919040706985492</v>
      </c>
      <c r="L183" s="74">
        <v>-409341.03905175766</v>
      </c>
    </row>
    <row r="184" spans="1:12" x14ac:dyDescent="0.25">
      <c r="A184" s="61" t="s">
        <v>201</v>
      </c>
      <c r="B184" s="62" t="s">
        <v>351</v>
      </c>
      <c r="C184" s="66">
        <v>2072972</v>
      </c>
      <c r="D184" s="16">
        <v>7.4999999999999997E-2</v>
      </c>
      <c r="E184" s="66">
        <v>155472.9</v>
      </c>
      <c r="F184" s="66">
        <v>149606</v>
      </c>
      <c r="G184" s="74">
        <v>305078.90000000002</v>
      </c>
      <c r="H184" s="66">
        <v>99539.065784243721</v>
      </c>
      <c r="I184" s="74">
        <v>205539.8342157563</v>
      </c>
      <c r="J184" s="66">
        <v>161337.80830543098</v>
      </c>
      <c r="K184" s="77">
        <v>0.7849466694425461</v>
      </c>
      <c r="L184" s="74">
        <v>-44202.025910325319</v>
      </c>
    </row>
    <row r="185" spans="1:12" x14ac:dyDescent="0.25">
      <c r="A185" s="61" t="s">
        <v>201</v>
      </c>
      <c r="B185" s="62" t="s">
        <v>82</v>
      </c>
      <c r="C185" s="66">
        <v>46320</v>
      </c>
      <c r="D185" s="16">
        <v>7.4999999999999997E-2</v>
      </c>
      <c r="E185" s="66">
        <v>3474</v>
      </c>
      <c r="F185" s="66">
        <v>572</v>
      </c>
      <c r="G185" s="74">
        <v>4046</v>
      </c>
      <c r="H185" s="66">
        <v>398.13967398389218</v>
      </c>
      <c r="I185" s="74">
        <v>3647.860326016108</v>
      </c>
      <c r="J185" s="66">
        <v>4212.6080609285264</v>
      </c>
      <c r="K185" s="77">
        <v>1.1548161619250343</v>
      </c>
      <c r="L185" s="74">
        <v>564.74773491241831</v>
      </c>
    </row>
    <row r="186" spans="1:12" x14ac:dyDescent="0.25">
      <c r="A186" s="61" t="s">
        <v>201</v>
      </c>
      <c r="B186" s="62" t="s">
        <v>352</v>
      </c>
      <c r="C186" s="66">
        <v>128243</v>
      </c>
      <c r="D186" s="16">
        <v>7.4999999999999997E-2</v>
      </c>
      <c r="E186" s="66">
        <v>9618.2250000000004</v>
      </c>
      <c r="F186" s="66">
        <v>5571</v>
      </c>
      <c r="G186" s="74">
        <v>15189.225</v>
      </c>
      <c r="H186" s="66">
        <v>2538.1404216473129</v>
      </c>
      <c r="I186" s="74">
        <v>12651.084578352687</v>
      </c>
      <c r="J186" s="66">
        <v>10014.664351589621</v>
      </c>
      <c r="K186" s="77">
        <v>0.79160520108495258</v>
      </c>
      <c r="L186" s="74">
        <v>-2636.4202267630662</v>
      </c>
    </row>
    <row r="187" spans="1:12" x14ac:dyDescent="0.25">
      <c r="A187" s="61" t="s">
        <v>201</v>
      </c>
      <c r="B187" s="62" t="s">
        <v>353</v>
      </c>
      <c r="C187" s="66">
        <v>41502</v>
      </c>
      <c r="D187" s="16">
        <v>7.4999999999999997E-2</v>
      </c>
      <c r="E187" s="66">
        <v>3112.65</v>
      </c>
      <c r="F187" s="66">
        <v>697</v>
      </c>
      <c r="G187" s="74">
        <v>3809.65</v>
      </c>
      <c r="H187" s="66">
        <v>0</v>
      </c>
      <c r="I187" s="74">
        <v>3809.65</v>
      </c>
      <c r="J187" s="66">
        <v>4754.8660023180464</v>
      </c>
      <c r="K187" s="77">
        <v>1.2481109819322107</v>
      </c>
      <c r="L187" s="74">
        <v>945.21600231804632</v>
      </c>
    </row>
    <row r="188" spans="1:12" x14ac:dyDescent="0.25">
      <c r="A188" s="61" t="s">
        <v>206</v>
      </c>
      <c r="B188" s="62" t="s">
        <v>207</v>
      </c>
      <c r="C188" s="66">
        <v>-281945.38200000115</v>
      </c>
      <c r="D188" s="16">
        <v>7.2499999999999995E-2</v>
      </c>
      <c r="E188" s="66">
        <v>-20441.040195000081</v>
      </c>
      <c r="F188" s="66">
        <v>161697.696</v>
      </c>
      <c r="G188" s="74">
        <v>141256.65580499993</v>
      </c>
      <c r="H188" s="66">
        <v>109956.89776660697</v>
      </c>
      <c r="I188" s="74">
        <v>31299.75803839296</v>
      </c>
      <c r="J188" s="66">
        <v>108690.96520543906</v>
      </c>
      <c r="K188" s="77">
        <v>3.4725816433506091</v>
      </c>
      <c r="L188" s="74">
        <v>77391.207167046101</v>
      </c>
    </row>
    <row r="189" spans="1:12" x14ac:dyDescent="0.25">
      <c r="A189" s="61" t="s">
        <v>213</v>
      </c>
      <c r="B189" s="62" t="s">
        <v>354</v>
      </c>
      <c r="C189" s="66">
        <v>1645634.3229999989</v>
      </c>
      <c r="D189" s="16">
        <v>7.4999999999999997E-2</v>
      </c>
      <c r="E189" s="66">
        <v>123422.57422499992</v>
      </c>
      <c r="F189" s="66">
        <v>376350.64399999997</v>
      </c>
      <c r="G189" s="74">
        <v>499773.2182249999</v>
      </c>
      <c r="H189" s="66">
        <v>204752.74894834546</v>
      </c>
      <c r="I189" s="74">
        <v>295020.46927665442</v>
      </c>
      <c r="J189" s="66">
        <v>361373.18999517971</v>
      </c>
      <c r="K189" s="77">
        <v>1.2249088711749803</v>
      </c>
      <c r="L189" s="74">
        <v>66352.720718525292</v>
      </c>
    </row>
    <row r="190" spans="1:12" x14ac:dyDescent="0.25">
      <c r="A190" s="61" t="s">
        <v>213</v>
      </c>
      <c r="B190" s="62" t="s">
        <v>355</v>
      </c>
      <c r="C190" s="66">
        <v>2667594.3159999996</v>
      </c>
      <c r="D190" s="16">
        <v>7.4999999999999997E-2</v>
      </c>
      <c r="E190" s="66">
        <v>200069.57369999998</v>
      </c>
      <c r="F190" s="66">
        <v>403656.87900000002</v>
      </c>
      <c r="G190" s="74">
        <v>603726.45270000002</v>
      </c>
      <c r="H190" s="66">
        <v>75041.468397868695</v>
      </c>
      <c r="I190" s="74">
        <v>528684.98430213134</v>
      </c>
      <c r="J190" s="66">
        <v>712071.86444893177</v>
      </c>
      <c r="K190" s="77">
        <v>1.346873630974923</v>
      </c>
      <c r="L190" s="74">
        <v>183386.88014680042</v>
      </c>
    </row>
    <row r="191" spans="1:12" x14ac:dyDescent="0.25">
      <c r="A191" s="61" t="s">
        <v>216</v>
      </c>
      <c r="B191" s="62" t="s">
        <v>217</v>
      </c>
      <c r="C191" s="78">
        <v>14196125</v>
      </c>
      <c r="D191" s="16">
        <v>6.0699999999999997E-2</v>
      </c>
      <c r="E191" s="78">
        <v>861704.78749999998</v>
      </c>
      <c r="F191" s="78">
        <v>1139451</v>
      </c>
      <c r="G191" s="78">
        <v>2001155.7875000001</v>
      </c>
      <c r="H191" s="78">
        <v>443471.04268973129</v>
      </c>
      <c r="I191" s="78">
        <v>1557684.7448102687</v>
      </c>
      <c r="J191" s="78">
        <v>496659.34847281862</v>
      </c>
      <c r="K191" s="77">
        <v>0.31884458657474585</v>
      </c>
      <c r="L191" s="78">
        <v>-1061025.39633745</v>
      </c>
    </row>
    <row r="192" spans="1:12" x14ac:dyDescent="0.25">
      <c r="A192" s="61" t="s">
        <v>216</v>
      </c>
      <c r="B192" s="62" t="s">
        <v>356</v>
      </c>
      <c r="C192" s="66">
        <v>685259</v>
      </c>
      <c r="D192" s="16">
        <v>5.6599999999999998E-2</v>
      </c>
      <c r="E192" s="66">
        <v>38785.659399999997</v>
      </c>
      <c r="F192" s="66">
        <v>54528</v>
      </c>
      <c r="G192" s="74">
        <v>93313.659400000004</v>
      </c>
      <c r="H192" s="66">
        <v>8408.3079058749991</v>
      </c>
      <c r="I192" s="74">
        <v>84905.351494125003</v>
      </c>
      <c r="J192" s="66">
        <v>28532.739712870196</v>
      </c>
      <c r="K192" s="77">
        <v>0.33605349027787146</v>
      </c>
      <c r="L192" s="74">
        <v>-56372.611781254804</v>
      </c>
    </row>
    <row r="193" spans="1:12" x14ac:dyDescent="0.25">
      <c r="A193" s="61" t="s">
        <v>216</v>
      </c>
      <c r="B193" s="62" t="s">
        <v>219</v>
      </c>
      <c r="C193" s="66" t="s">
        <v>371</v>
      </c>
      <c r="D193" s="16"/>
      <c r="E193" s="66"/>
      <c r="F193" s="66"/>
      <c r="G193" s="74"/>
      <c r="H193" s="66"/>
      <c r="I193" s="74"/>
      <c r="J193" s="66"/>
      <c r="K193" s="77"/>
      <c r="L193" s="74"/>
    </row>
    <row r="194" spans="1:12" x14ac:dyDescent="0.25">
      <c r="A194" s="61" t="s">
        <v>216</v>
      </c>
      <c r="B194" s="62" t="s">
        <v>220</v>
      </c>
      <c r="C194" s="66">
        <v>65076</v>
      </c>
      <c r="D194" s="16">
        <v>0.08</v>
      </c>
      <c r="E194" s="66">
        <v>5206.08</v>
      </c>
      <c r="F194" s="66">
        <v>17805</v>
      </c>
      <c r="G194" s="74">
        <v>23011.08</v>
      </c>
      <c r="H194" s="66">
        <v>5398.802367192191</v>
      </c>
      <c r="I194" s="74">
        <v>17612.277632807811</v>
      </c>
      <c r="J194" s="66">
        <v>12690.043446734138</v>
      </c>
      <c r="K194" s="77">
        <v>0.7205225645032628</v>
      </c>
      <c r="L194" s="74">
        <v>-4922.2341860736724</v>
      </c>
    </row>
    <row r="195" spans="1:12" x14ac:dyDescent="0.25">
      <c r="A195" s="61" t="s">
        <v>216</v>
      </c>
      <c r="B195" s="62" t="s">
        <v>221</v>
      </c>
      <c r="C195" s="66">
        <v>32777000</v>
      </c>
      <c r="D195" s="16">
        <v>0.08</v>
      </c>
      <c r="E195" s="66">
        <v>2622160</v>
      </c>
      <c r="F195" s="66">
        <v>3966000</v>
      </c>
      <c r="G195" s="74">
        <v>6588160</v>
      </c>
      <c r="H195" s="66">
        <v>2450505.4825484478</v>
      </c>
      <c r="I195" s="74">
        <v>4137654.5174515522</v>
      </c>
      <c r="J195" s="66">
        <v>2614703.8991059773</v>
      </c>
      <c r="K195" s="77">
        <v>0.63192900424088938</v>
      </c>
      <c r="L195" s="74">
        <v>-1522950.6183455749</v>
      </c>
    </row>
    <row r="196" spans="1:12" x14ac:dyDescent="0.25">
      <c r="A196" s="61" t="s">
        <v>216</v>
      </c>
      <c r="B196" s="62" t="s">
        <v>222</v>
      </c>
      <c r="C196" s="66">
        <v>25742.418000000005</v>
      </c>
      <c r="D196" s="16">
        <v>7.7499999999999999E-2</v>
      </c>
      <c r="E196" s="66">
        <v>1995.0373950000003</v>
      </c>
      <c r="F196" s="66">
        <v>1827.5920000000001</v>
      </c>
      <c r="G196" s="74">
        <v>3822.6293950000004</v>
      </c>
      <c r="H196" s="66">
        <v>0</v>
      </c>
      <c r="I196" s="74">
        <v>3822.6293950000004</v>
      </c>
      <c r="J196" s="66">
        <v>5924.0220201037655</v>
      </c>
      <c r="K196" s="77">
        <v>1.5497243933331299</v>
      </c>
      <c r="L196" s="74">
        <v>2101.3926251037651</v>
      </c>
    </row>
    <row r="197" spans="1:12" x14ac:dyDescent="0.25">
      <c r="A197" s="61" t="s">
        <v>223</v>
      </c>
      <c r="B197" s="62" t="s">
        <v>224</v>
      </c>
      <c r="C197" s="66">
        <v>3428510</v>
      </c>
      <c r="D197" s="16">
        <v>7.4999999999999997E-2</v>
      </c>
      <c r="E197" s="66">
        <v>257138.25</v>
      </c>
      <c r="F197" s="66">
        <v>407992</v>
      </c>
      <c r="G197" s="74">
        <v>665130.25</v>
      </c>
      <c r="H197" s="66">
        <v>14087.301433383185</v>
      </c>
      <c r="I197" s="74">
        <v>651042.94856661686</v>
      </c>
      <c r="J197" s="66">
        <v>800862.10150686989</v>
      </c>
      <c r="K197" s="77">
        <v>1.2301217658068575</v>
      </c>
      <c r="L197" s="74">
        <v>149819.15294025303</v>
      </c>
    </row>
    <row r="198" spans="1:12" x14ac:dyDescent="0.25">
      <c r="A198" s="61" t="s">
        <v>223</v>
      </c>
      <c r="B198" s="62" t="s">
        <v>225</v>
      </c>
      <c r="C198" s="66">
        <v>30976</v>
      </c>
      <c r="D198" s="16">
        <v>7.4999999999999997E-2</v>
      </c>
      <c r="E198" s="66">
        <v>2323.1999999999998</v>
      </c>
      <c r="F198" s="66">
        <v>9580</v>
      </c>
      <c r="G198" s="74">
        <v>11903.2</v>
      </c>
      <c r="H198" s="66">
        <v>5662.0853115261334</v>
      </c>
      <c r="I198" s="74">
        <v>6241.1146884738673</v>
      </c>
      <c r="J198" s="66">
        <v>13430.993064550365</v>
      </c>
      <c r="K198" s="77">
        <v>2.1520183068186221</v>
      </c>
      <c r="L198" s="74">
        <v>7189.8783760764973</v>
      </c>
    </row>
    <row r="199" spans="1:12" x14ac:dyDescent="0.25">
      <c r="A199" s="61" t="s">
        <v>223</v>
      </c>
      <c r="B199" s="62" t="s">
        <v>226</v>
      </c>
      <c r="C199" s="66">
        <v>556956</v>
      </c>
      <c r="D199" s="16">
        <v>7.4999999999999997E-2</v>
      </c>
      <c r="E199" s="66">
        <v>41771.699999999997</v>
      </c>
      <c r="F199" s="66">
        <v>76681</v>
      </c>
      <c r="G199" s="74">
        <v>118452.7</v>
      </c>
      <c r="H199" s="66">
        <v>865.74642650143232</v>
      </c>
      <c r="I199" s="74">
        <v>117586.95357349857</v>
      </c>
      <c r="J199" s="66">
        <v>140580.63051074994</v>
      </c>
      <c r="K199" s="77">
        <v>1.1955461574474673</v>
      </c>
      <c r="L199" s="74">
        <v>22993.676937251366</v>
      </c>
    </row>
    <row r="200" spans="1:12" x14ac:dyDescent="0.25">
      <c r="A200" s="61" t="s">
        <v>223</v>
      </c>
      <c r="B200" s="62" t="s">
        <v>227</v>
      </c>
      <c r="C200" s="66">
        <v>30363</v>
      </c>
      <c r="D200" s="16">
        <v>7.4999999999999997E-2</v>
      </c>
      <c r="E200" s="66">
        <v>2277.2249999999999</v>
      </c>
      <c r="F200" s="66">
        <v>27266</v>
      </c>
      <c r="G200" s="74">
        <v>29543.224999999999</v>
      </c>
      <c r="H200" s="66">
        <v>18973.843838294863</v>
      </c>
      <c r="I200" s="74">
        <v>10569.381161705136</v>
      </c>
      <c r="J200" s="66">
        <v>20392.21642686248</v>
      </c>
      <c r="K200" s="77">
        <v>1.9293671138237811</v>
      </c>
      <c r="L200" s="74">
        <v>9822.8352651573441</v>
      </c>
    </row>
    <row r="201" spans="1:12" x14ac:dyDescent="0.25">
      <c r="A201" s="61" t="s">
        <v>223</v>
      </c>
      <c r="B201" s="62" t="s">
        <v>228</v>
      </c>
      <c r="C201" s="66">
        <v>26962</v>
      </c>
      <c r="D201" s="16">
        <v>7.4999999999999997E-2</v>
      </c>
      <c r="E201" s="66">
        <v>2022.1499999999999</v>
      </c>
      <c r="F201" s="66">
        <v>4895</v>
      </c>
      <c r="G201" s="74">
        <v>6917.15</v>
      </c>
      <c r="H201" s="66">
        <v>328.67259545024433</v>
      </c>
      <c r="I201" s="74">
        <v>6588.4774045497552</v>
      </c>
      <c r="J201" s="66">
        <v>7374.9153673110031</v>
      </c>
      <c r="K201" s="77">
        <v>1.1193656613617835</v>
      </c>
      <c r="L201" s="74">
        <v>786.43796276124795</v>
      </c>
    </row>
    <row r="202" spans="1:12" x14ac:dyDescent="0.25">
      <c r="A202" s="61" t="s">
        <v>223</v>
      </c>
      <c r="B202" s="62" t="s">
        <v>229</v>
      </c>
      <c r="C202" s="66">
        <v>1713</v>
      </c>
      <c r="D202" s="16">
        <v>7.4999999999999997E-2</v>
      </c>
      <c r="E202" s="66">
        <v>128.47499999999999</v>
      </c>
      <c r="F202" s="66">
        <v>106</v>
      </c>
      <c r="G202" s="74">
        <v>234.47499999999999</v>
      </c>
      <c r="H202" s="66">
        <v>0</v>
      </c>
      <c r="I202" s="74">
        <v>234.47499999999999</v>
      </c>
      <c r="J202" s="66">
        <v>426.13386981088462</v>
      </c>
      <c r="K202" s="77">
        <v>1.8173957556706883</v>
      </c>
      <c r="L202" s="74">
        <v>191.65886981088462</v>
      </c>
    </row>
    <row r="203" spans="1:12" x14ac:dyDescent="0.25">
      <c r="A203" s="61" t="s">
        <v>223</v>
      </c>
      <c r="B203" s="62" t="s">
        <v>357</v>
      </c>
      <c r="C203" s="66">
        <v>602</v>
      </c>
      <c r="D203" s="16">
        <v>7.4999999999999997E-2</v>
      </c>
      <c r="E203" s="66">
        <v>45.15</v>
      </c>
      <c r="F203" s="66">
        <v>39283</v>
      </c>
      <c r="G203" s="74">
        <v>39328.15</v>
      </c>
      <c r="H203" s="66">
        <v>0</v>
      </c>
      <c r="I203" s="74">
        <v>39328.15</v>
      </c>
      <c r="J203" s="66">
        <v>38672.426301888532</v>
      </c>
      <c r="K203" s="77">
        <v>0.98332686134202929</v>
      </c>
      <c r="L203" s="74">
        <v>-655.72369811146928</v>
      </c>
    </row>
    <row r="204" spans="1:12" x14ac:dyDescent="0.25">
      <c r="A204" s="61" t="s">
        <v>223</v>
      </c>
      <c r="B204" s="62" t="s">
        <v>358</v>
      </c>
      <c r="C204" s="66">
        <v>-590</v>
      </c>
      <c r="D204" s="16">
        <v>7.4999999999999997E-2</v>
      </c>
      <c r="E204" s="66">
        <v>-44.25</v>
      </c>
      <c r="F204" s="66">
        <v>3579</v>
      </c>
      <c r="G204" s="74">
        <v>3534.75</v>
      </c>
      <c r="H204" s="66">
        <v>0</v>
      </c>
      <c r="I204" s="74">
        <v>3534.75</v>
      </c>
      <c r="J204" s="66">
        <v>4525.7283253637743</v>
      </c>
      <c r="K204" s="77">
        <v>1.280353158034875</v>
      </c>
      <c r="L204" s="74">
        <v>990.97832536377427</v>
      </c>
    </row>
    <row r="205" spans="1:12" x14ac:dyDescent="0.25">
      <c r="A205" s="61" t="s">
        <v>232</v>
      </c>
      <c r="B205" s="62" t="s">
        <v>34</v>
      </c>
      <c r="C205" s="66">
        <v>446884.69999999995</v>
      </c>
      <c r="D205" s="16">
        <v>8.2199999999999995E-2</v>
      </c>
      <c r="E205" s="66">
        <v>36733.922339999997</v>
      </c>
      <c r="F205" s="66">
        <v>39368.807999999997</v>
      </c>
      <c r="G205" s="74">
        <v>76102.730339999995</v>
      </c>
      <c r="H205" s="66">
        <v>33024.675821524768</v>
      </c>
      <c r="I205" s="74">
        <v>43078.054518475226</v>
      </c>
      <c r="J205" s="66">
        <v>58758.595309783967</v>
      </c>
      <c r="K205" s="77">
        <v>1.3640029933242157</v>
      </c>
      <c r="L205" s="74">
        <v>15680.54079130874</v>
      </c>
    </row>
    <row r="206" spans="1:12" x14ac:dyDescent="0.25">
      <c r="A206" s="61" t="s">
        <v>232</v>
      </c>
      <c r="B206" s="62" t="s">
        <v>359</v>
      </c>
      <c r="C206" s="66">
        <v>1011002.8999999999</v>
      </c>
      <c r="D206" s="16">
        <v>8.1500000000000003E-2</v>
      </c>
      <c r="E206" s="66">
        <v>82396.736349999992</v>
      </c>
      <c r="F206" s="66">
        <v>33143.487000000001</v>
      </c>
      <c r="G206" s="74">
        <v>115540.22334999999</v>
      </c>
      <c r="H206" s="66">
        <v>33859.362007279284</v>
      </c>
      <c r="I206" s="74">
        <v>81680.861342720702</v>
      </c>
      <c r="J206" s="66">
        <v>74741.07008436216</v>
      </c>
      <c r="K206" s="77">
        <v>0.91503773167572</v>
      </c>
      <c r="L206" s="74">
        <v>-6939.7912583585421</v>
      </c>
    </row>
    <row r="207" spans="1:12" x14ac:dyDescent="0.25">
      <c r="A207" s="61" t="s">
        <v>232</v>
      </c>
      <c r="B207" s="62" t="s">
        <v>235</v>
      </c>
      <c r="C207" s="66">
        <v>36408.581000000006</v>
      </c>
      <c r="D207" s="16">
        <v>8.2299999999999998E-2</v>
      </c>
      <c r="E207" s="66">
        <v>2996.4262163000003</v>
      </c>
      <c r="F207" s="66">
        <v>22519.428</v>
      </c>
      <c r="G207" s="74">
        <v>25515.854216300002</v>
      </c>
      <c r="H207" s="66">
        <v>13767.530058104541</v>
      </c>
      <c r="I207" s="74">
        <v>11748.324158195461</v>
      </c>
      <c r="J207" s="66">
        <v>13322.275405968861</v>
      </c>
      <c r="K207" s="77">
        <v>1.1339724054749916</v>
      </c>
      <c r="L207" s="74">
        <v>1573.9512477734006</v>
      </c>
    </row>
    <row r="208" spans="1:12" x14ac:dyDescent="0.25">
      <c r="A208" s="61" t="s">
        <v>236</v>
      </c>
      <c r="B208" s="62" t="s">
        <v>360</v>
      </c>
      <c r="C208" s="66">
        <v>24106695</v>
      </c>
      <c r="D208" s="16">
        <v>7.0000000000000007E-2</v>
      </c>
      <c r="E208" s="66">
        <v>1687468.6500000001</v>
      </c>
      <c r="F208" s="66">
        <v>1725379</v>
      </c>
      <c r="G208" s="74">
        <v>3412847.6500000004</v>
      </c>
      <c r="H208" s="66">
        <v>822179.57944737957</v>
      </c>
      <c r="I208" s="74">
        <v>2590668.070552621</v>
      </c>
      <c r="J208" s="66">
        <v>1796000.2748153103</v>
      </c>
      <c r="K208" s="77">
        <v>0.69325757908932018</v>
      </c>
      <c r="L208" s="74">
        <v>-794667.79573731078</v>
      </c>
    </row>
    <row r="209" spans="1:12" x14ac:dyDescent="0.25">
      <c r="A209" s="61" t="s">
        <v>236</v>
      </c>
      <c r="B209" s="62" t="s">
        <v>238</v>
      </c>
      <c r="C209" s="66">
        <v>371128</v>
      </c>
      <c r="D209" s="16">
        <v>7.0000000000000007E-2</v>
      </c>
      <c r="E209" s="66">
        <v>25978.960000000003</v>
      </c>
      <c r="F209" s="66">
        <v>18341</v>
      </c>
      <c r="G209" s="74">
        <v>44319.960000000006</v>
      </c>
      <c r="H209" s="66">
        <v>5840.2678123524438</v>
      </c>
      <c r="I209" s="74">
        <v>38479.692187647561</v>
      </c>
      <c r="J209" s="66">
        <v>44151.63851127158</v>
      </c>
      <c r="K209" s="77">
        <v>1.1474010315873779</v>
      </c>
      <c r="L209" s="74">
        <v>5671.946323624019</v>
      </c>
    </row>
    <row r="210" spans="1:12" x14ac:dyDescent="0.25">
      <c r="A210" s="61" t="s">
        <v>236</v>
      </c>
      <c r="B210" s="62" t="s">
        <v>239</v>
      </c>
      <c r="C210" s="66">
        <v>750079</v>
      </c>
      <c r="D210" s="16">
        <v>7.0000000000000007E-2</v>
      </c>
      <c r="E210" s="66">
        <v>52505.530000000006</v>
      </c>
      <c r="F210" s="66">
        <v>46504</v>
      </c>
      <c r="G210" s="74">
        <v>99009.53</v>
      </c>
      <c r="H210" s="66">
        <v>18524.179239037825</v>
      </c>
      <c r="I210" s="74">
        <v>80485.350760962174</v>
      </c>
      <c r="J210" s="66">
        <v>69804.957984587309</v>
      </c>
      <c r="K210" s="77">
        <v>0.86730016486981409</v>
      </c>
      <c r="L210" s="74">
        <v>-10680.392776374865</v>
      </c>
    </row>
    <row r="211" spans="1:12" x14ac:dyDescent="0.25">
      <c r="A211" s="61" t="s">
        <v>236</v>
      </c>
      <c r="B211" s="62" t="s">
        <v>29</v>
      </c>
      <c r="C211" s="66">
        <v>201791</v>
      </c>
      <c r="D211" s="16">
        <v>7.0000000000000007E-2</v>
      </c>
      <c r="E211" s="66">
        <v>14125.37</v>
      </c>
      <c r="F211" s="66">
        <v>24024</v>
      </c>
      <c r="G211" s="74">
        <v>38149.370000000003</v>
      </c>
      <c r="H211" s="66">
        <v>3155.9789400438021</v>
      </c>
      <c r="I211" s="74">
        <v>34993.3910599562</v>
      </c>
      <c r="J211" s="66">
        <v>28681.031815992952</v>
      </c>
      <c r="K211" s="77">
        <v>0.81961281679880871</v>
      </c>
      <c r="L211" s="74">
        <v>-6312.3592439632484</v>
      </c>
    </row>
    <row r="212" spans="1:12" x14ac:dyDescent="0.25">
      <c r="A212" s="61" t="s">
        <v>240</v>
      </c>
      <c r="B212" s="62" t="s">
        <v>241</v>
      </c>
      <c r="C212" s="66">
        <v>5843254</v>
      </c>
      <c r="D212" s="16">
        <v>7.4999999999999997E-2</v>
      </c>
      <c r="E212" s="66">
        <v>438244.05</v>
      </c>
      <c r="F212" s="66">
        <v>37503</v>
      </c>
      <c r="G212" s="74">
        <v>475747.05</v>
      </c>
      <c r="H212" s="66">
        <v>29121.221414545784</v>
      </c>
      <c r="I212" s="74">
        <v>446625.8285854542</v>
      </c>
      <c r="J212" s="66">
        <v>465424.24206510233</v>
      </c>
      <c r="K212" s="77">
        <v>1.0420898485409724</v>
      </c>
      <c r="L212" s="74">
        <v>18798.413479648123</v>
      </c>
    </row>
    <row r="213" spans="1:12" x14ac:dyDescent="0.25">
      <c r="A213" s="61" t="s">
        <v>240</v>
      </c>
      <c r="B213" s="62" t="s">
        <v>242</v>
      </c>
      <c r="C213" s="66">
        <v>4270015</v>
      </c>
      <c r="D213" s="16">
        <v>7.4999999999999997E-2</v>
      </c>
      <c r="E213" s="66">
        <v>320251.125</v>
      </c>
      <c r="F213" s="66">
        <v>934401</v>
      </c>
      <c r="G213" s="74">
        <v>1254652.125</v>
      </c>
      <c r="H213" s="66">
        <v>381810.76324021432</v>
      </c>
      <c r="I213" s="74">
        <v>872841.36175978568</v>
      </c>
      <c r="J213" s="66">
        <v>446191.19270989089</v>
      </c>
      <c r="K213" s="77">
        <v>0.5111939147914567</v>
      </c>
      <c r="L213" s="74">
        <v>-426650.16904989479</v>
      </c>
    </row>
    <row r="214" spans="1:12" x14ac:dyDescent="0.25">
      <c r="A214" s="61" t="s">
        <v>240</v>
      </c>
      <c r="B214" s="62" t="s">
        <v>361</v>
      </c>
      <c r="C214" s="66">
        <v>522810</v>
      </c>
      <c r="D214" s="16">
        <v>7.4999999999999997E-2</v>
      </c>
      <c r="E214" s="66">
        <v>39210.75</v>
      </c>
      <c r="F214" s="66">
        <v>138228</v>
      </c>
      <c r="G214" s="74">
        <v>177438.75</v>
      </c>
      <c r="H214" s="66">
        <v>33029.00378758039</v>
      </c>
      <c r="I214" s="74">
        <v>144409.74621241962</v>
      </c>
      <c r="J214" s="66">
        <v>92052.173633624741</v>
      </c>
      <c r="K214" s="77">
        <v>0.637437403277619</v>
      </c>
      <c r="L214" s="74">
        <v>-52357.572578794876</v>
      </c>
    </row>
    <row r="215" spans="1:12" x14ac:dyDescent="0.25">
      <c r="A215" s="61" t="s">
        <v>240</v>
      </c>
      <c r="B215" s="62" t="s">
        <v>244</v>
      </c>
      <c r="C215" s="66">
        <v>5286</v>
      </c>
      <c r="D215" s="16">
        <v>7.4999999999999997E-2</v>
      </c>
      <c r="E215" s="66">
        <v>396.45</v>
      </c>
      <c r="F215" s="66">
        <v>42679</v>
      </c>
      <c r="G215" s="74">
        <v>43075.45</v>
      </c>
      <c r="H215" s="66">
        <v>18088.397792507771</v>
      </c>
      <c r="I215" s="74">
        <v>24987.052207492226</v>
      </c>
      <c r="J215" s="66">
        <v>17754.541086719193</v>
      </c>
      <c r="K215" s="77">
        <v>0.71054964544379484</v>
      </c>
      <c r="L215" s="74">
        <v>-7232.5111207730333</v>
      </c>
    </row>
    <row r="216" spans="1:12" x14ac:dyDescent="0.25">
      <c r="A216" s="61" t="s">
        <v>240</v>
      </c>
      <c r="B216" s="62" t="s">
        <v>245</v>
      </c>
      <c r="C216" s="66">
        <v>3532236</v>
      </c>
      <c r="D216" s="16">
        <v>7.4999999999999997E-2</v>
      </c>
      <c r="E216" s="66">
        <v>264917.7</v>
      </c>
      <c r="F216" s="66">
        <v>21932</v>
      </c>
      <c r="G216" s="74">
        <v>286849.7</v>
      </c>
      <c r="H216" s="66">
        <v>15164.55956168856</v>
      </c>
      <c r="I216" s="74">
        <v>271685.14043831144</v>
      </c>
      <c r="J216" s="66">
        <v>208063.23160688434</v>
      </c>
      <c r="K216" s="77">
        <v>0.76582484883499535</v>
      </c>
      <c r="L216" s="74">
        <v>-63621.908831427107</v>
      </c>
    </row>
    <row r="217" spans="1:12" x14ac:dyDescent="0.25">
      <c r="A217" s="61" t="s">
        <v>240</v>
      </c>
      <c r="B217" s="62" t="s">
        <v>246</v>
      </c>
      <c r="C217" s="66">
        <v>1096642</v>
      </c>
      <c r="D217" s="16">
        <v>7.4999999999999997E-2</v>
      </c>
      <c r="E217" s="66">
        <v>82248.149999999994</v>
      </c>
      <c r="F217" s="66">
        <v>374257</v>
      </c>
      <c r="G217" s="74">
        <v>456505.15</v>
      </c>
      <c r="H217" s="66">
        <v>45632.612842132978</v>
      </c>
      <c r="I217" s="74">
        <v>410872.53715786705</v>
      </c>
      <c r="J217" s="66">
        <v>258523.287996072</v>
      </c>
      <c r="K217" s="77">
        <v>0.62920556770320524</v>
      </c>
      <c r="L217" s="74">
        <v>-152349.24916179504</v>
      </c>
    </row>
    <row r="218" spans="1:12" x14ac:dyDescent="0.25">
      <c r="A218" s="61" t="s">
        <v>240</v>
      </c>
      <c r="B218" s="62" t="s">
        <v>247</v>
      </c>
      <c r="C218" s="66">
        <v>-608766</v>
      </c>
      <c r="D218" s="16">
        <v>7.4999999999999997E-2</v>
      </c>
      <c r="E218" s="66">
        <v>-45657.45</v>
      </c>
      <c r="F218" s="66">
        <v>4279</v>
      </c>
      <c r="G218" s="74">
        <v>-41378.449999999997</v>
      </c>
      <c r="H218" s="66">
        <v>875.07782511042979</v>
      </c>
      <c r="I218" s="74">
        <v>-42253.527825110425</v>
      </c>
      <c r="J218" s="66">
        <v>101.60856263130583</v>
      </c>
      <c r="K218" s="77">
        <v>-2.4047356010572425E-3</v>
      </c>
      <c r="L218" s="74">
        <v>42355.136387741732</v>
      </c>
    </row>
    <row r="219" spans="1:12" x14ac:dyDescent="0.25">
      <c r="A219" s="61" t="s">
        <v>240</v>
      </c>
      <c r="B219" s="62" t="s">
        <v>248</v>
      </c>
      <c r="C219" s="66">
        <v>-417838</v>
      </c>
      <c r="D219" s="16">
        <v>7.4999999999999997E-2</v>
      </c>
      <c r="E219" s="66">
        <v>-31337.85</v>
      </c>
      <c r="F219" s="66">
        <v>301625</v>
      </c>
      <c r="G219" s="74">
        <v>270287.15000000002</v>
      </c>
      <c r="H219" s="66">
        <v>156602.64192239862</v>
      </c>
      <c r="I219" s="74">
        <v>113684.50807760141</v>
      </c>
      <c r="J219" s="66">
        <v>146277.96777257673</v>
      </c>
      <c r="K219" s="77">
        <v>1.2867009784017971</v>
      </c>
      <c r="L219" s="74">
        <v>32593.459694975318</v>
      </c>
    </row>
    <row r="220" spans="1:12" x14ac:dyDescent="0.25">
      <c r="A220" s="61" t="s">
        <v>240</v>
      </c>
      <c r="B220" s="62" t="s">
        <v>362</v>
      </c>
      <c r="C220" s="66">
        <v>71130</v>
      </c>
      <c r="D220" s="16">
        <v>7.4999999999999997E-2</v>
      </c>
      <c r="E220" s="66">
        <v>5334.75</v>
      </c>
      <c r="F220" s="66">
        <v>18041</v>
      </c>
      <c r="G220" s="74">
        <v>23375.75</v>
      </c>
      <c r="H220" s="66">
        <v>6796.3686535531597</v>
      </c>
      <c r="I220" s="74">
        <v>16579.38134644684</v>
      </c>
      <c r="J220" s="66">
        <v>6829.5469597184847</v>
      </c>
      <c r="K220" s="77">
        <v>0.4119301448592434</v>
      </c>
      <c r="L220" s="74">
        <v>-9749.8343867283547</v>
      </c>
    </row>
    <row r="221" spans="1:12" x14ac:dyDescent="0.25">
      <c r="A221" s="61" t="s">
        <v>240</v>
      </c>
      <c r="B221" s="62" t="s">
        <v>29</v>
      </c>
      <c r="C221" s="66">
        <v>101616</v>
      </c>
      <c r="D221" s="16">
        <v>4.2900000000000001E-2</v>
      </c>
      <c r="E221" s="66">
        <v>4359.3263999999999</v>
      </c>
      <c r="F221" s="66">
        <v>0</v>
      </c>
      <c r="G221" s="74">
        <v>4359.3263999999999</v>
      </c>
      <c r="H221" s="66">
        <v>0</v>
      </c>
      <c r="I221" s="74">
        <v>4359.3263999999999</v>
      </c>
      <c r="J221" s="66">
        <v>10824.982401833269</v>
      </c>
      <c r="K221" s="77">
        <v>2.4831777684353411</v>
      </c>
      <c r="L221" s="74">
        <v>6465.6560018332693</v>
      </c>
    </row>
    <row r="222" spans="1:12" x14ac:dyDescent="0.25">
      <c r="A222" s="61" t="s">
        <v>240</v>
      </c>
      <c r="B222" s="62" t="s">
        <v>25</v>
      </c>
      <c r="C222" s="66">
        <v>2061</v>
      </c>
      <c r="D222" s="16">
        <v>4.2900000000000001E-2</v>
      </c>
      <c r="E222" s="66">
        <v>88.416899999999998</v>
      </c>
      <c r="F222" s="66">
        <v>0</v>
      </c>
      <c r="G222" s="74">
        <v>88.416899999999998</v>
      </c>
      <c r="H222" s="66">
        <v>0</v>
      </c>
      <c r="I222" s="74">
        <v>88.416899999999998</v>
      </c>
      <c r="J222" s="66">
        <v>0</v>
      </c>
      <c r="K222" s="77">
        <v>0</v>
      </c>
      <c r="L222" s="74">
        <v>-88.416899999999998</v>
      </c>
    </row>
    <row r="223" spans="1:12" x14ac:dyDescent="0.25">
      <c r="A223" s="61" t="s">
        <v>240</v>
      </c>
      <c r="B223" s="62" t="s">
        <v>250</v>
      </c>
      <c r="C223" s="66">
        <v>6444</v>
      </c>
      <c r="D223" s="16">
        <v>7.0000000000000007E-2</v>
      </c>
      <c r="E223" s="66">
        <v>451.08000000000004</v>
      </c>
      <c r="F223" s="66">
        <v>1240</v>
      </c>
      <c r="G223" s="74">
        <v>1691.08</v>
      </c>
      <c r="H223" s="66">
        <v>98.268764111491706</v>
      </c>
      <c r="I223" s="74">
        <v>1592.8112358885082</v>
      </c>
      <c r="J223" s="66">
        <v>7588.4174054937175</v>
      </c>
      <c r="K223" s="77">
        <v>4.7641661701744065</v>
      </c>
      <c r="L223" s="74">
        <v>5995.6061696052093</v>
      </c>
    </row>
    <row r="224" spans="1:12" x14ac:dyDescent="0.25">
      <c r="A224" s="61" t="s">
        <v>251</v>
      </c>
      <c r="B224" s="62" t="s">
        <v>252</v>
      </c>
      <c r="C224" s="66">
        <v>911630</v>
      </c>
      <c r="D224" s="16">
        <v>7.4999999999999997E-2</v>
      </c>
      <c r="E224" s="66">
        <v>68372.25</v>
      </c>
      <c r="F224" s="66">
        <v>132500</v>
      </c>
      <c r="G224" s="74">
        <v>200872.25</v>
      </c>
      <c r="H224" s="66">
        <v>63141.427098815242</v>
      </c>
      <c r="I224" s="74">
        <v>137730.82290118476</v>
      </c>
      <c r="J224" s="66">
        <v>201898.28759254</v>
      </c>
      <c r="K224" s="77">
        <v>1.4658903747158494</v>
      </c>
      <c r="L224" s="74">
        <v>64167.464691355242</v>
      </c>
    </row>
    <row r="225" spans="1:12" x14ac:dyDescent="0.25">
      <c r="A225" s="61" t="s">
        <v>251</v>
      </c>
      <c r="B225" s="62" t="s">
        <v>234</v>
      </c>
      <c r="C225" s="66">
        <v>4179234</v>
      </c>
      <c r="D225" s="16">
        <v>7.4999999999999997E-2</v>
      </c>
      <c r="E225" s="66">
        <v>313442.55</v>
      </c>
      <c r="F225" s="66">
        <v>147149</v>
      </c>
      <c r="G225" s="74">
        <v>460591.55</v>
      </c>
      <c r="H225" s="66">
        <v>93948.521195386566</v>
      </c>
      <c r="I225" s="74">
        <v>366643.02880461339</v>
      </c>
      <c r="J225" s="66">
        <v>533183.67465330369</v>
      </c>
      <c r="K225" s="77">
        <v>1.4542310442712412</v>
      </c>
      <c r="L225" s="74">
        <v>166540.6458486903</v>
      </c>
    </row>
    <row r="226" spans="1:12" x14ac:dyDescent="0.25">
      <c r="A226" s="61" t="s">
        <v>251</v>
      </c>
      <c r="B226" s="62" t="s">
        <v>363</v>
      </c>
      <c r="C226" s="66">
        <v>159609</v>
      </c>
      <c r="D226" s="16">
        <v>7.4999999999999997E-2</v>
      </c>
      <c r="E226" s="66">
        <v>11970.674999999999</v>
      </c>
      <c r="F226" s="66">
        <v>2215</v>
      </c>
      <c r="G226" s="74">
        <v>14185.674999999999</v>
      </c>
      <c r="H226" s="66">
        <v>565.06802687818038</v>
      </c>
      <c r="I226" s="74">
        <v>13620.606973121819</v>
      </c>
      <c r="J226" s="66">
        <v>27183.400970077306</v>
      </c>
      <c r="K226" s="77">
        <v>1.9957554772499919</v>
      </c>
      <c r="L226" s="74">
        <v>13562.793996955486</v>
      </c>
    </row>
    <row r="227" spans="1:12" x14ac:dyDescent="0.25">
      <c r="A227" s="61" t="s">
        <v>251</v>
      </c>
      <c r="B227" s="62" t="s">
        <v>40</v>
      </c>
      <c r="C227" s="66">
        <v>5411</v>
      </c>
      <c r="D227" s="16">
        <v>7.4999999999999997E-2</v>
      </c>
      <c r="E227" s="66">
        <v>405.82499999999999</v>
      </c>
      <c r="F227" s="66">
        <v>5890</v>
      </c>
      <c r="G227" s="74">
        <v>6295.8249999999998</v>
      </c>
      <c r="H227" s="66">
        <v>3763.6641056289809</v>
      </c>
      <c r="I227" s="74">
        <v>2532.1608943710189</v>
      </c>
      <c r="J227" s="66">
        <v>4198.0925519811972</v>
      </c>
      <c r="K227" s="77">
        <v>1.6579090852060532</v>
      </c>
      <c r="L227" s="74">
        <v>1665.9316576101783</v>
      </c>
    </row>
    <row r="228" spans="1:12" x14ac:dyDescent="0.25">
      <c r="A228" s="61" t="s">
        <v>251</v>
      </c>
      <c r="B228" s="62" t="s">
        <v>254</v>
      </c>
      <c r="C228" s="66">
        <v>-35737</v>
      </c>
      <c r="D228" s="16">
        <v>7.4999999999999997E-2</v>
      </c>
      <c r="E228" s="66">
        <v>-2680.2750000000001</v>
      </c>
      <c r="F228" s="66">
        <v>2819</v>
      </c>
      <c r="G228" s="74">
        <v>138.72499999999991</v>
      </c>
      <c r="H228" s="66">
        <v>491.45366007386696</v>
      </c>
      <c r="I228" s="74">
        <v>-352.72866007386705</v>
      </c>
      <c r="J228" s="66">
        <v>2546.4349981886439</v>
      </c>
      <c r="K228" s="77">
        <v>-7.2192460846685371</v>
      </c>
      <c r="L228" s="74">
        <v>2899.163658262511</v>
      </c>
    </row>
    <row r="229" spans="1:12" x14ac:dyDescent="0.25">
      <c r="A229" s="61" t="s">
        <v>255</v>
      </c>
      <c r="B229" s="62" t="s">
        <v>256</v>
      </c>
      <c r="C229" s="66">
        <v>-3942498.201000005</v>
      </c>
      <c r="D229" s="16">
        <v>7.1999999999999995E-2</v>
      </c>
      <c r="E229" s="66">
        <v>-283859.87047200033</v>
      </c>
      <c r="F229" s="66">
        <v>1757020.91</v>
      </c>
      <c r="G229" s="74">
        <v>1473161.0395279997</v>
      </c>
      <c r="H229" s="66">
        <v>938566.20543876209</v>
      </c>
      <c r="I229" s="74">
        <v>534594.83408923761</v>
      </c>
      <c r="J229" s="66">
        <v>1059391.5981989386</v>
      </c>
      <c r="K229" s="77">
        <v>1.9816719703320196</v>
      </c>
      <c r="L229" s="74">
        <v>524796.76410970103</v>
      </c>
    </row>
    <row r="230" spans="1:12" x14ac:dyDescent="0.25">
      <c r="A230" s="61" t="s">
        <v>257</v>
      </c>
      <c r="B230" s="62" t="s">
        <v>258</v>
      </c>
      <c r="C230" s="66">
        <v>1520400.4060000004</v>
      </c>
      <c r="D230" s="16">
        <v>7.7499999999999999E-2</v>
      </c>
      <c r="E230" s="66">
        <v>117831.03146500004</v>
      </c>
      <c r="F230" s="66">
        <v>213059.299</v>
      </c>
      <c r="G230" s="74">
        <v>330890.33046500001</v>
      </c>
      <c r="H230" s="66">
        <v>142359.7578899661</v>
      </c>
      <c r="I230" s="74">
        <v>188530.5725750339</v>
      </c>
      <c r="J230" s="66">
        <v>132794.7181988605</v>
      </c>
      <c r="K230" s="77">
        <v>0.70436702326360934</v>
      </c>
      <c r="L230" s="74">
        <v>-55735.854376173404</v>
      </c>
    </row>
    <row r="231" spans="1:12" x14ac:dyDescent="0.25">
      <c r="A231" s="61" t="s">
        <v>257</v>
      </c>
      <c r="B231" s="62" t="s">
        <v>364</v>
      </c>
      <c r="C231" s="66">
        <v>28626.049000000014</v>
      </c>
      <c r="D231" s="16">
        <v>7.7499999999999999E-2</v>
      </c>
      <c r="E231" s="66">
        <v>2218.5187975000013</v>
      </c>
      <c r="F231" s="66">
        <v>5276.2359999999999</v>
      </c>
      <c r="G231" s="74">
        <v>7494.7547975000016</v>
      </c>
      <c r="H231" s="66">
        <v>3270.3652270730063</v>
      </c>
      <c r="I231" s="74">
        <v>4224.3895704269953</v>
      </c>
      <c r="J231" s="66">
        <v>3120.5966191235766</v>
      </c>
      <c r="K231" s="77">
        <v>0.73870947910899021</v>
      </c>
      <c r="L231" s="74">
        <v>-1103.7929513034187</v>
      </c>
    </row>
    <row r="232" spans="1:12" x14ac:dyDescent="0.25">
      <c r="A232" s="61" t="s">
        <v>257</v>
      </c>
      <c r="B232" s="62" t="s">
        <v>260</v>
      </c>
      <c r="C232" s="66">
        <v>2734.7899999999936</v>
      </c>
      <c r="D232" s="16">
        <v>7.7499999999999999E-2</v>
      </c>
      <c r="E232" s="66">
        <v>211.94622499999952</v>
      </c>
      <c r="F232" s="66">
        <v>887.99599999999998</v>
      </c>
      <c r="G232" s="74">
        <v>1099.9422249999996</v>
      </c>
      <c r="H232" s="66">
        <v>338.14766724613077</v>
      </c>
      <c r="I232" s="74">
        <v>761.79455775386873</v>
      </c>
      <c r="J232" s="66">
        <v>0</v>
      </c>
      <c r="K232" s="77">
        <v>0</v>
      </c>
      <c r="L232" s="74">
        <v>-761.79455775386873</v>
      </c>
    </row>
    <row r="233" spans="1:12" x14ac:dyDescent="0.25">
      <c r="A233" s="61" t="s">
        <v>257</v>
      </c>
      <c r="B233" s="62" t="s">
        <v>261</v>
      </c>
      <c r="C233" s="66">
        <v>58682.440999999992</v>
      </c>
      <c r="D233" s="16">
        <v>7.7499999999999999E-2</v>
      </c>
      <c r="E233" s="66">
        <v>4547.8891774999993</v>
      </c>
      <c r="F233" s="66">
        <v>188.95099999999999</v>
      </c>
      <c r="G233" s="74">
        <v>4736.8401774999993</v>
      </c>
      <c r="H233" s="66">
        <v>0</v>
      </c>
      <c r="I233" s="74">
        <v>4736.8401774999993</v>
      </c>
      <c r="J233" s="66">
        <v>0</v>
      </c>
      <c r="K233" s="77">
        <v>0</v>
      </c>
      <c r="L233" s="74">
        <v>-4736.8401774999993</v>
      </c>
    </row>
    <row r="234" spans="1:12" x14ac:dyDescent="0.25">
      <c r="A234" s="61" t="s">
        <v>257</v>
      </c>
      <c r="B234" s="62" t="s">
        <v>262</v>
      </c>
      <c r="C234" s="66">
        <v>-3606.9429999999993</v>
      </c>
      <c r="D234" s="16">
        <v>7.7499999999999999E-2</v>
      </c>
      <c r="E234" s="66">
        <v>-279.53808249999992</v>
      </c>
      <c r="F234" s="66">
        <v>5367.0339999999997</v>
      </c>
      <c r="G234" s="74">
        <v>5087.4959174999995</v>
      </c>
      <c r="H234" s="66">
        <v>2506.2486584215735</v>
      </c>
      <c r="I234" s="74">
        <v>2581.2472590784259</v>
      </c>
      <c r="J234" s="66">
        <v>3305.1245983445065</v>
      </c>
      <c r="K234" s="77">
        <v>1.2804370393886728</v>
      </c>
      <c r="L234" s="74">
        <v>723.87733926608053</v>
      </c>
    </row>
    <row r="235" spans="1:12" x14ac:dyDescent="0.25">
      <c r="A235" s="61" t="s">
        <v>257</v>
      </c>
      <c r="B235" s="62" t="s">
        <v>263</v>
      </c>
      <c r="C235" s="66">
        <v>-1465.9040000000023</v>
      </c>
      <c r="D235" s="16">
        <v>7.7499999999999999E-2</v>
      </c>
      <c r="E235" s="66">
        <v>-113.60756000000018</v>
      </c>
      <c r="F235" s="66">
        <v>1186.595</v>
      </c>
      <c r="G235" s="74">
        <v>1072.9874399999999</v>
      </c>
      <c r="H235" s="66">
        <v>604.99429963387047</v>
      </c>
      <c r="I235" s="74">
        <v>467.99314036612941</v>
      </c>
      <c r="J235" s="66">
        <v>951.45344886563407</v>
      </c>
      <c r="K235" s="77">
        <v>2.0330499889833313</v>
      </c>
      <c r="L235" s="74">
        <v>483.46030849950466</v>
      </c>
    </row>
    <row r="236" spans="1:12" x14ac:dyDescent="0.25">
      <c r="A236" s="61" t="s">
        <v>257</v>
      </c>
      <c r="B236" s="62" t="s">
        <v>264</v>
      </c>
      <c r="C236" s="66">
        <v>18259.300999999978</v>
      </c>
      <c r="D236" s="16">
        <v>7.7499999999999999E-2</v>
      </c>
      <c r="E236" s="66">
        <v>1415.0958274999982</v>
      </c>
      <c r="F236" s="66">
        <v>22432.707999999999</v>
      </c>
      <c r="G236" s="74">
        <v>23847.803827499996</v>
      </c>
      <c r="H236" s="66">
        <v>13820.428159402816</v>
      </c>
      <c r="I236" s="74">
        <v>10027.37566809718</v>
      </c>
      <c r="J236" s="66">
        <v>13814.354663574426</v>
      </c>
      <c r="K236" s="77">
        <v>1.3776640190639104</v>
      </c>
      <c r="L236" s="74">
        <v>3786.9789954772459</v>
      </c>
    </row>
    <row r="237" spans="1:12" x14ac:dyDescent="0.25">
      <c r="A237" s="35" t="s">
        <v>257</v>
      </c>
      <c r="B237" s="35" t="s">
        <v>365</v>
      </c>
      <c r="C237" s="66">
        <v>-340.84199999999998</v>
      </c>
      <c r="D237" s="16">
        <v>7.7499999999999999E-2</v>
      </c>
      <c r="E237" s="66">
        <v>-26.415254999999998</v>
      </c>
      <c r="F237" s="66">
        <v>198.23699999999999</v>
      </c>
      <c r="G237" s="74">
        <v>171.82174499999999</v>
      </c>
      <c r="H237" s="66">
        <v>23.848669741465663</v>
      </c>
      <c r="I237" s="74">
        <v>147.97307525853432</v>
      </c>
      <c r="J237" s="66">
        <v>96.739961924945987</v>
      </c>
      <c r="K237" s="77">
        <v>0.65376732730548914</v>
      </c>
      <c r="L237" s="35">
        <v>-51.233113333588335</v>
      </c>
    </row>
    <row r="238" spans="1:12" x14ac:dyDescent="0.25">
      <c r="A238" s="35" t="s">
        <v>257</v>
      </c>
      <c r="B238" s="35" t="s">
        <v>366</v>
      </c>
      <c r="C238" s="66">
        <v>529.48100000000068</v>
      </c>
      <c r="D238" s="16">
        <v>7.7499999999999999E-2</v>
      </c>
      <c r="E238" s="66">
        <v>41.034777500000054</v>
      </c>
      <c r="F238" s="66">
        <v>276.30500000000001</v>
      </c>
      <c r="G238" s="74">
        <v>317.33977750000008</v>
      </c>
      <c r="H238" s="66">
        <v>348.53105107306789</v>
      </c>
      <c r="I238" s="74">
        <v>-31.191273573067804</v>
      </c>
      <c r="J238" s="66">
        <v>147.8534481812903</v>
      </c>
      <c r="K238" s="77">
        <v>-4.7402183766216845</v>
      </c>
      <c r="L238" s="35">
        <v>179.04472175435811</v>
      </c>
    </row>
    <row r="240" spans="1:12" x14ac:dyDescent="0.25">
      <c r="A240" s="85" t="s">
        <v>424</v>
      </c>
    </row>
    <row r="241" spans="1:1" x14ac:dyDescent="0.25">
      <c r="A241" s="85" t="s">
        <v>425</v>
      </c>
    </row>
    <row r="242" spans="1:1" x14ac:dyDescent="0.25">
      <c r="A242" s="85" t="s">
        <v>426</v>
      </c>
    </row>
    <row r="243" spans="1:1" x14ac:dyDescent="0.25">
      <c r="A243" s="85" t="s">
        <v>427</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569"/>
  <sheetViews>
    <sheetView zoomScale="80" zoomScaleNormal="80" workbookViewId="0">
      <pane xSplit="2" ySplit="8" topLeftCell="C9" activePane="bottomRight" state="frozen"/>
      <selection pane="topRight" activeCell="C1" sqref="C1"/>
      <selection pane="bottomLeft" activeCell="A2" sqref="A2"/>
      <selection pane="bottomRight" activeCell="E40" sqref="E40"/>
    </sheetView>
  </sheetViews>
  <sheetFormatPr defaultRowHeight="15" x14ac:dyDescent="0.25"/>
  <cols>
    <col min="1" max="1" width="3.85546875" style="20" customWidth="1"/>
    <col min="2" max="2" width="17.28515625" style="20" bestFit="1" customWidth="1"/>
    <col min="3" max="8" width="17.28515625" style="35" customWidth="1"/>
    <col min="9" max="9" width="20.140625" style="35" bestFit="1" customWidth="1"/>
    <col min="10" max="10" width="22.42578125" style="15" bestFit="1" customWidth="1"/>
    <col min="11" max="11" width="18.28515625" style="15" bestFit="1" customWidth="1"/>
    <col min="12" max="12" width="13.7109375" style="16" bestFit="1" customWidth="1"/>
    <col min="13" max="13" width="11.7109375" style="20" customWidth="1"/>
    <col min="14" max="14" width="13.42578125" style="20" bestFit="1" customWidth="1"/>
    <col min="15" max="15" width="16.28515625" style="15" bestFit="1" customWidth="1"/>
    <col min="16" max="16" width="18.7109375" style="15" customWidth="1"/>
    <col min="17" max="17" width="16.42578125" style="15" bestFit="1" customWidth="1"/>
    <col min="18" max="18" width="21.7109375" style="16" customWidth="1"/>
    <col min="19" max="19" width="20.140625" style="20" bestFit="1" customWidth="1"/>
    <col min="20" max="20" width="22.42578125" style="20" bestFit="1" customWidth="1"/>
    <col min="21" max="21" width="17.140625" style="20" bestFit="1" customWidth="1"/>
    <col min="22" max="22" width="9.140625" style="20"/>
    <col min="23" max="23" width="11.85546875" style="20" customWidth="1"/>
    <col min="24" max="24" width="12.7109375" style="20" customWidth="1"/>
    <col min="25" max="25" width="17.140625" style="20" customWidth="1"/>
    <col min="26" max="26" width="16.42578125" style="20" bestFit="1" customWidth="1"/>
    <col min="27" max="27" width="15.85546875" style="20" bestFit="1" customWidth="1"/>
    <col min="28" max="28" width="21.42578125" style="20" customWidth="1"/>
    <col min="29" max="29" width="19.7109375" style="20" bestFit="1" customWidth="1"/>
    <col min="30" max="30" width="22.42578125" style="20" bestFit="1" customWidth="1"/>
    <col min="31" max="31" width="17.42578125" style="20" bestFit="1" customWidth="1"/>
    <col min="32" max="32" width="9.140625" style="20"/>
    <col min="33" max="33" width="14.5703125" style="20" customWidth="1"/>
    <col min="34" max="34" width="11.85546875" style="20" customWidth="1"/>
    <col min="35" max="35" width="17.28515625" style="20" customWidth="1"/>
    <col min="36" max="36" width="15.85546875" style="20" bestFit="1" customWidth="1"/>
    <col min="37" max="37" width="15" style="20" bestFit="1" customWidth="1"/>
    <col min="38" max="38" width="21.5703125" style="20" customWidth="1"/>
    <col min="39" max="39" width="19.28515625" style="20" bestFit="1" customWidth="1"/>
    <col min="40" max="40" width="22.42578125" style="20" bestFit="1" customWidth="1"/>
    <col min="41" max="41" width="17.85546875" style="20" bestFit="1" customWidth="1"/>
    <col min="42" max="42" width="9.140625" style="20"/>
    <col min="43" max="43" width="13.5703125" style="20" customWidth="1"/>
    <col min="44" max="44" width="13.28515625" style="20" customWidth="1"/>
    <col min="45" max="45" width="16.5703125" style="20" customWidth="1"/>
    <col min="46" max="47" width="15.85546875" style="20" bestFit="1" customWidth="1"/>
    <col min="48" max="48" width="22" style="20" customWidth="1"/>
    <col min="49" max="49" width="20.140625" style="20" bestFit="1" customWidth="1"/>
    <col min="50" max="50" width="18.85546875" style="20" customWidth="1"/>
    <col min="51" max="51" width="17.85546875" style="20" bestFit="1" customWidth="1"/>
    <col min="52" max="52" width="9.140625" style="20"/>
    <col min="53" max="53" width="13.5703125" style="20" customWidth="1"/>
    <col min="54" max="54" width="12.5703125" style="20" customWidth="1"/>
    <col min="55" max="55" width="19.42578125" style="20" customWidth="1"/>
    <col min="56" max="56" width="15.85546875" style="20" bestFit="1" customWidth="1"/>
    <col min="57" max="57" width="15.42578125" style="20" bestFit="1" customWidth="1"/>
    <col min="58" max="58" width="21.85546875" style="20" customWidth="1"/>
    <col min="59" max="59" width="20.140625" style="20" bestFit="1" customWidth="1"/>
    <col min="60" max="60" width="19.7109375" style="20" customWidth="1"/>
    <col min="61" max="61" width="17.85546875" style="20" bestFit="1" customWidth="1"/>
    <col min="62" max="62" width="9.140625" style="20"/>
    <col min="63" max="63" width="12.140625" style="20" customWidth="1"/>
    <col min="64" max="64" width="11.85546875" style="20" customWidth="1"/>
    <col min="65" max="65" width="18" style="20" customWidth="1"/>
    <col min="66" max="66" width="16.42578125" style="20" bestFit="1" customWidth="1"/>
    <col min="67" max="67" width="14.85546875" style="20" bestFit="1" customWidth="1"/>
    <col min="68" max="68" width="22.5703125" style="20" customWidth="1"/>
    <col min="69" max="69" width="20.140625" style="20" bestFit="1" customWidth="1"/>
    <col min="70" max="70" width="22.42578125" style="20" bestFit="1" customWidth="1"/>
    <col min="71" max="71" width="17.42578125" style="20" bestFit="1" customWidth="1"/>
    <col min="72" max="72" width="10.7109375" style="20" bestFit="1" customWidth="1"/>
    <col min="73" max="73" width="12.42578125" style="20" customWidth="1"/>
    <col min="74" max="74" width="12.7109375" style="20" customWidth="1"/>
    <col min="75" max="75" width="16.7109375" style="20" customWidth="1"/>
    <col min="76" max="76" width="15.85546875" style="20" bestFit="1" customWidth="1"/>
    <col min="77" max="77" width="14.42578125" style="20" bestFit="1" customWidth="1"/>
    <col min="78" max="78" width="21.85546875" style="20" customWidth="1"/>
    <col min="79" max="79" width="20.140625" style="20" bestFit="1" customWidth="1"/>
    <col min="80" max="80" width="19.5703125" style="20" customWidth="1"/>
    <col min="81" max="81" width="17.140625" style="20" bestFit="1" customWidth="1"/>
    <col min="82" max="82" width="9.140625" style="20"/>
    <col min="83" max="83" width="15" style="20" customWidth="1"/>
    <col min="84" max="84" width="16" style="20" customWidth="1"/>
    <col min="85" max="85" width="18.7109375" style="20" customWidth="1"/>
    <col min="86" max="86" width="15.85546875" style="20" bestFit="1" customWidth="1"/>
    <col min="87" max="87" width="15.42578125" style="20" bestFit="1" customWidth="1"/>
    <col min="88" max="88" width="21.5703125" style="20" customWidth="1"/>
    <col min="89" max="89" width="19.7109375" style="20" bestFit="1" customWidth="1"/>
    <col min="90" max="90" width="22.42578125" style="20" bestFit="1" customWidth="1"/>
    <col min="91" max="91" width="17.42578125" style="20" bestFit="1" customWidth="1"/>
    <col min="92" max="92" width="9.140625" style="20"/>
    <col min="93" max="93" width="14" style="20" customWidth="1"/>
    <col min="94" max="94" width="11.85546875" style="20" customWidth="1"/>
    <col min="95" max="95" width="16.7109375" style="20" customWidth="1"/>
    <col min="96" max="96" width="15.85546875" style="20" bestFit="1" customWidth="1"/>
    <col min="97" max="97" width="14.85546875" style="20" bestFit="1" customWidth="1"/>
    <col min="98" max="98" width="22" style="20" customWidth="1"/>
    <col min="99" max="99" width="19.7109375" style="20" bestFit="1" customWidth="1"/>
    <col min="100" max="100" width="19.42578125" style="20" customWidth="1"/>
    <col min="101" max="101" width="17.85546875" style="20" bestFit="1" customWidth="1"/>
    <col min="102" max="102" width="9.140625" style="20"/>
    <col min="103" max="103" width="14" style="20" customWidth="1"/>
    <col min="104" max="104" width="13.28515625" style="20" customWidth="1"/>
    <col min="105" max="105" width="18.7109375" style="20" customWidth="1"/>
    <col min="106" max="106" width="19.7109375" style="20" bestFit="1" customWidth="1"/>
    <col min="107" max="107" width="14.85546875" style="20" bestFit="1" customWidth="1"/>
    <col min="108" max="108" width="22" style="20" customWidth="1"/>
    <col min="109" max="109" width="20.140625" style="20" bestFit="1" customWidth="1"/>
    <col min="110" max="110" width="18.28515625" style="20" customWidth="1"/>
    <col min="111" max="111" width="17.85546875" style="20" bestFit="1" customWidth="1"/>
    <col min="112" max="112" width="9.140625" style="20"/>
    <col min="113" max="113" width="11.42578125" style="20" customWidth="1"/>
    <col min="114" max="114" width="12.140625" style="20" customWidth="1"/>
    <col min="115" max="115" width="18.85546875" style="20" customWidth="1"/>
    <col min="116" max="116" width="15.85546875" style="20" bestFit="1" customWidth="1"/>
    <col min="117" max="117" width="13.5703125" style="20" bestFit="1" customWidth="1"/>
    <col min="118" max="118" width="21.42578125" style="20" customWidth="1"/>
    <col min="119" max="16384" width="9.140625" style="20"/>
  </cols>
  <sheetData>
    <row r="1" spans="1:118" x14ac:dyDescent="0.25">
      <c r="A1" s="36" t="s">
        <v>0</v>
      </c>
    </row>
    <row r="2" spans="1:118" x14ac:dyDescent="0.25">
      <c r="A2" s="37" t="s">
        <v>1</v>
      </c>
    </row>
    <row r="3" spans="1:118" x14ac:dyDescent="0.25">
      <c r="A3" s="36" t="s">
        <v>2</v>
      </c>
    </row>
    <row r="4" spans="1:118" x14ac:dyDescent="0.25">
      <c r="A4" s="56" t="s">
        <v>376</v>
      </c>
    </row>
    <row r="5" spans="1:118" x14ac:dyDescent="0.25">
      <c r="A5" s="37" t="s">
        <v>270</v>
      </c>
    </row>
    <row r="7" spans="1:118" x14ac:dyDescent="0.25">
      <c r="C7" s="48">
        <v>2014</v>
      </c>
      <c r="D7" s="48">
        <v>2014</v>
      </c>
      <c r="E7" s="48">
        <v>2014</v>
      </c>
      <c r="F7" s="48">
        <v>2014</v>
      </c>
      <c r="G7" s="48">
        <v>2014</v>
      </c>
      <c r="H7" s="48">
        <v>2014</v>
      </c>
      <c r="I7" s="48">
        <v>2013</v>
      </c>
      <c r="J7" s="48">
        <v>2013</v>
      </c>
      <c r="K7" s="48">
        <v>2013</v>
      </c>
      <c r="L7" s="48">
        <v>2013</v>
      </c>
      <c r="M7" s="48">
        <v>2013</v>
      </c>
      <c r="N7" s="48">
        <v>2013</v>
      </c>
      <c r="O7" s="48">
        <v>2013</v>
      </c>
      <c r="P7" s="48">
        <v>2013</v>
      </c>
      <c r="Q7" s="48">
        <v>2013</v>
      </c>
      <c r="R7" s="49">
        <v>2013</v>
      </c>
      <c r="S7" s="48">
        <v>2012</v>
      </c>
      <c r="T7" s="48">
        <v>2012</v>
      </c>
      <c r="U7" s="48">
        <v>2012</v>
      </c>
      <c r="V7" s="48">
        <v>2012</v>
      </c>
      <c r="W7" s="48">
        <v>2012</v>
      </c>
      <c r="X7" s="48">
        <v>2012</v>
      </c>
      <c r="Y7" s="48">
        <v>2012</v>
      </c>
      <c r="Z7" s="48">
        <v>2012</v>
      </c>
      <c r="AA7" s="48">
        <v>2012</v>
      </c>
      <c r="AB7" s="49">
        <v>2012</v>
      </c>
      <c r="AC7" s="48">
        <v>2011</v>
      </c>
      <c r="AD7" s="48">
        <v>2011</v>
      </c>
      <c r="AE7" s="48">
        <v>2011</v>
      </c>
      <c r="AF7" s="48">
        <v>2011</v>
      </c>
      <c r="AG7" s="48">
        <v>2011</v>
      </c>
      <c r="AH7" s="48">
        <v>2011</v>
      </c>
      <c r="AI7" s="48">
        <v>2011</v>
      </c>
      <c r="AJ7" s="48">
        <v>2011</v>
      </c>
      <c r="AK7" s="48">
        <v>2011</v>
      </c>
      <c r="AL7" s="49">
        <v>2011</v>
      </c>
      <c r="AM7" s="48">
        <v>2010</v>
      </c>
      <c r="AN7" s="48">
        <v>2010</v>
      </c>
      <c r="AO7" s="48">
        <v>2010</v>
      </c>
      <c r="AP7" s="48">
        <v>2010</v>
      </c>
      <c r="AQ7" s="48">
        <v>2010</v>
      </c>
      <c r="AR7" s="48">
        <v>2010</v>
      </c>
      <c r="AS7" s="48">
        <v>2010</v>
      </c>
      <c r="AT7" s="48">
        <v>2010</v>
      </c>
      <c r="AU7" s="48">
        <v>2010</v>
      </c>
      <c r="AV7" s="49">
        <v>2010</v>
      </c>
      <c r="AW7" s="48">
        <v>2009</v>
      </c>
      <c r="AX7" s="48">
        <v>2009</v>
      </c>
      <c r="AY7" s="48">
        <v>2009</v>
      </c>
      <c r="AZ7" s="48">
        <v>2009</v>
      </c>
      <c r="BA7" s="48">
        <v>2009</v>
      </c>
      <c r="BB7" s="48">
        <v>2009</v>
      </c>
      <c r="BC7" s="48">
        <v>2009</v>
      </c>
      <c r="BD7" s="48">
        <v>2009</v>
      </c>
      <c r="BE7" s="48">
        <v>2009</v>
      </c>
      <c r="BF7" s="49">
        <v>2009</v>
      </c>
      <c r="BG7" s="48">
        <v>2008</v>
      </c>
      <c r="BH7" s="48">
        <v>2008</v>
      </c>
      <c r="BI7" s="48">
        <v>2008</v>
      </c>
      <c r="BJ7" s="48">
        <v>2008</v>
      </c>
      <c r="BK7" s="48">
        <v>2008</v>
      </c>
      <c r="BL7" s="48">
        <v>2008</v>
      </c>
      <c r="BM7" s="48">
        <v>2008</v>
      </c>
      <c r="BN7" s="48">
        <v>2008</v>
      </c>
      <c r="BO7" s="48">
        <v>2008</v>
      </c>
      <c r="BP7" s="49">
        <v>2008</v>
      </c>
      <c r="BQ7" s="48">
        <v>2007</v>
      </c>
      <c r="BR7" s="48">
        <v>2007</v>
      </c>
      <c r="BS7" s="48">
        <v>2007</v>
      </c>
      <c r="BT7" s="48">
        <v>2007</v>
      </c>
      <c r="BU7" s="48">
        <v>2007</v>
      </c>
      <c r="BV7" s="48">
        <v>2007</v>
      </c>
      <c r="BW7" s="48">
        <v>2007</v>
      </c>
      <c r="BX7" s="48">
        <v>2007</v>
      </c>
      <c r="BY7" s="48">
        <v>2007</v>
      </c>
      <c r="BZ7" s="49">
        <v>2007</v>
      </c>
      <c r="CA7" s="48">
        <v>2006</v>
      </c>
      <c r="CB7" s="48">
        <v>2006</v>
      </c>
      <c r="CC7" s="48">
        <v>2006</v>
      </c>
      <c r="CD7" s="48">
        <v>2006</v>
      </c>
      <c r="CE7" s="48">
        <v>2006</v>
      </c>
      <c r="CF7" s="48">
        <v>2006</v>
      </c>
      <c r="CG7" s="48">
        <v>2006</v>
      </c>
      <c r="CH7" s="48">
        <v>2006</v>
      </c>
      <c r="CI7" s="48">
        <v>2006</v>
      </c>
      <c r="CJ7" s="49">
        <v>2006</v>
      </c>
      <c r="CK7" s="48">
        <v>2005</v>
      </c>
      <c r="CL7" s="48">
        <v>2005</v>
      </c>
      <c r="CM7" s="48">
        <v>2005</v>
      </c>
      <c r="CN7" s="48">
        <v>2005</v>
      </c>
      <c r="CO7" s="48">
        <v>2005</v>
      </c>
      <c r="CP7" s="48">
        <v>2005</v>
      </c>
      <c r="CQ7" s="48">
        <v>2005</v>
      </c>
      <c r="CR7" s="48">
        <v>2005</v>
      </c>
      <c r="CS7" s="48">
        <v>2005</v>
      </c>
      <c r="CT7" s="49">
        <v>2005</v>
      </c>
      <c r="CU7" s="48">
        <v>2004</v>
      </c>
      <c r="CV7" s="48">
        <v>2004</v>
      </c>
      <c r="CW7" s="48">
        <v>2004</v>
      </c>
      <c r="CX7" s="48">
        <v>2004</v>
      </c>
      <c r="CY7" s="48">
        <v>2004</v>
      </c>
      <c r="CZ7" s="48">
        <v>2004</v>
      </c>
      <c r="DA7" s="48">
        <v>2004</v>
      </c>
      <c r="DB7" s="48">
        <v>2004</v>
      </c>
      <c r="DC7" s="48">
        <v>2004</v>
      </c>
      <c r="DD7" s="49">
        <v>2004</v>
      </c>
      <c r="DE7" s="48">
        <v>2003</v>
      </c>
      <c r="DF7" s="48">
        <v>2003</v>
      </c>
      <c r="DG7" s="48">
        <v>2003</v>
      </c>
      <c r="DH7" s="48">
        <v>2003</v>
      </c>
      <c r="DI7" s="48">
        <v>2003</v>
      </c>
      <c r="DJ7" s="48">
        <v>2003</v>
      </c>
      <c r="DK7" s="48">
        <v>2003</v>
      </c>
      <c r="DL7" s="48">
        <v>2003</v>
      </c>
      <c r="DM7" s="48">
        <v>2003</v>
      </c>
      <c r="DN7" s="49">
        <v>2003</v>
      </c>
    </row>
    <row r="8" spans="1:118" ht="52.5" customHeight="1" x14ac:dyDescent="0.25">
      <c r="B8" s="38" t="s">
        <v>267</v>
      </c>
      <c r="C8" s="71" t="s">
        <v>373</v>
      </c>
      <c r="D8" s="71" t="s">
        <v>374</v>
      </c>
      <c r="E8" s="71" t="s">
        <v>375</v>
      </c>
      <c r="F8" s="42" t="s">
        <v>15</v>
      </c>
      <c r="G8" s="39" t="s">
        <v>284</v>
      </c>
      <c r="H8" s="69" t="s">
        <v>16</v>
      </c>
      <c r="I8" s="40" t="s">
        <v>7</v>
      </c>
      <c r="J8" s="41" t="s">
        <v>8</v>
      </c>
      <c r="K8" s="41" t="s">
        <v>9</v>
      </c>
      <c r="L8" s="42" t="s">
        <v>15</v>
      </c>
      <c r="M8" s="39" t="s">
        <v>284</v>
      </c>
      <c r="N8" s="39" t="s">
        <v>16</v>
      </c>
      <c r="O8" s="41" t="s">
        <v>10</v>
      </c>
      <c r="P8" s="41" t="s">
        <v>12</v>
      </c>
      <c r="Q8" s="55" t="s">
        <v>18</v>
      </c>
      <c r="R8" s="50" t="s">
        <v>282</v>
      </c>
      <c r="S8" s="40" t="s">
        <v>7</v>
      </c>
      <c r="T8" s="41" t="s">
        <v>8</v>
      </c>
      <c r="U8" s="41" t="s">
        <v>9</v>
      </c>
      <c r="V8" s="42" t="s">
        <v>15</v>
      </c>
      <c r="W8" s="39" t="s">
        <v>284</v>
      </c>
      <c r="X8" s="39" t="s">
        <v>16</v>
      </c>
      <c r="Y8" s="41" t="s">
        <v>10</v>
      </c>
      <c r="Z8" s="41" t="s">
        <v>12</v>
      </c>
      <c r="AA8" s="55" t="s">
        <v>18</v>
      </c>
      <c r="AB8" s="50" t="s">
        <v>282</v>
      </c>
      <c r="AC8" s="40" t="s">
        <v>7</v>
      </c>
      <c r="AD8" s="41" t="s">
        <v>8</v>
      </c>
      <c r="AE8" s="41" t="s">
        <v>9</v>
      </c>
      <c r="AF8" s="42" t="s">
        <v>15</v>
      </c>
      <c r="AG8" s="39" t="s">
        <v>284</v>
      </c>
      <c r="AH8" s="39" t="s">
        <v>16</v>
      </c>
      <c r="AI8" s="41" t="s">
        <v>10</v>
      </c>
      <c r="AJ8" s="41" t="s">
        <v>12</v>
      </c>
      <c r="AK8" s="55" t="s">
        <v>18</v>
      </c>
      <c r="AL8" s="50" t="s">
        <v>282</v>
      </c>
      <c r="AM8" s="40" t="s">
        <v>7</v>
      </c>
      <c r="AN8" s="41" t="s">
        <v>8</v>
      </c>
      <c r="AO8" s="41" t="s">
        <v>9</v>
      </c>
      <c r="AP8" s="42" t="s">
        <v>15</v>
      </c>
      <c r="AQ8" s="39" t="s">
        <v>284</v>
      </c>
      <c r="AR8" s="39" t="s">
        <v>16</v>
      </c>
      <c r="AS8" s="41" t="s">
        <v>10</v>
      </c>
      <c r="AT8" s="41" t="s">
        <v>12</v>
      </c>
      <c r="AU8" s="55" t="s">
        <v>18</v>
      </c>
      <c r="AV8" s="50" t="s">
        <v>282</v>
      </c>
      <c r="AW8" s="40" t="s">
        <v>7</v>
      </c>
      <c r="AX8" s="41" t="s">
        <v>8</v>
      </c>
      <c r="AY8" s="41" t="s">
        <v>9</v>
      </c>
      <c r="AZ8" s="42" t="s">
        <v>15</v>
      </c>
      <c r="BA8" s="39" t="s">
        <v>284</v>
      </c>
      <c r="BB8" s="39" t="s">
        <v>16</v>
      </c>
      <c r="BC8" s="41" t="s">
        <v>10</v>
      </c>
      <c r="BD8" s="41" t="s">
        <v>12</v>
      </c>
      <c r="BE8" s="55" t="s">
        <v>18</v>
      </c>
      <c r="BF8" s="50" t="s">
        <v>282</v>
      </c>
      <c r="BG8" s="40" t="s">
        <v>7</v>
      </c>
      <c r="BH8" s="41" t="s">
        <v>8</v>
      </c>
      <c r="BI8" s="41" t="s">
        <v>9</v>
      </c>
      <c r="BJ8" s="42" t="s">
        <v>15</v>
      </c>
      <c r="BK8" s="39" t="s">
        <v>284</v>
      </c>
      <c r="BL8" s="39" t="s">
        <v>16</v>
      </c>
      <c r="BM8" s="41" t="s">
        <v>10</v>
      </c>
      <c r="BN8" s="41" t="s">
        <v>12</v>
      </c>
      <c r="BO8" s="55" t="s">
        <v>18</v>
      </c>
      <c r="BP8" s="50" t="s">
        <v>282</v>
      </c>
      <c r="BQ8" s="40" t="s">
        <v>7</v>
      </c>
      <c r="BR8" s="41" t="s">
        <v>8</v>
      </c>
      <c r="BS8" s="41" t="s">
        <v>9</v>
      </c>
      <c r="BT8" s="42" t="s">
        <v>15</v>
      </c>
      <c r="BU8" s="39" t="s">
        <v>284</v>
      </c>
      <c r="BV8" s="39" t="s">
        <v>16</v>
      </c>
      <c r="BW8" s="41" t="s">
        <v>10</v>
      </c>
      <c r="BX8" s="41" t="s">
        <v>12</v>
      </c>
      <c r="BY8" s="55" t="s">
        <v>18</v>
      </c>
      <c r="BZ8" s="50" t="s">
        <v>282</v>
      </c>
      <c r="CA8" s="40" t="s">
        <v>7</v>
      </c>
      <c r="CB8" s="41" t="s">
        <v>8</v>
      </c>
      <c r="CC8" s="41" t="s">
        <v>9</v>
      </c>
      <c r="CD8" s="42" t="s">
        <v>15</v>
      </c>
      <c r="CE8" s="39" t="s">
        <v>284</v>
      </c>
      <c r="CF8" s="39" t="s">
        <v>16</v>
      </c>
      <c r="CG8" s="41" t="s">
        <v>10</v>
      </c>
      <c r="CH8" s="41" t="s">
        <v>12</v>
      </c>
      <c r="CI8" s="55" t="s">
        <v>18</v>
      </c>
      <c r="CJ8" s="50" t="s">
        <v>282</v>
      </c>
      <c r="CK8" s="40" t="s">
        <v>7</v>
      </c>
      <c r="CL8" s="41" t="s">
        <v>8</v>
      </c>
      <c r="CM8" s="41" t="s">
        <v>9</v>
      </c>
      <c r="CN8" s="42" t="s">
        <v>15</v>
      </c>
      <c r="CO8" s="39" t="s">
        <v>284</v>
      </c>
      <c r="CP8" s="39" t="s">
        <v>16</v>
      </c>
      <c r="CQ8" s="41" t="s">
        <v>10</v>
      </c>
      <c r="CR8" s="41" t="s">
        <v>12</v>
      </c>
      <c r="CS8" s="55" t="s">
        <v>18</v>
      </c>
      <c r="CT8" s="50" t="s">
        <v>282</v>
      </c>
      <c r="CU8" s="40" t="s">
        <v>7</v>
      </c>
      <c r="CV8" s="41" t="s">
        <v>8</v>
      </c>
      <c r="CW8" s="41" t="s">
        <v>9</v>
      </c>
      <c r="CX8" s="42" t="s">
        <v>15</v>
      </c>
      <c r="CY8" s="39" t="s">
        <v>284</v>
      </c>
      <c r="CZ8" s="39" t="s">
        <v>16</v>
      </c>
      <c r="DA8" s="41" t="s">
        <v>10</v>
      </c>
      <c r="DB8" s="41" t="s">
        <v>12</v>
      </c>
      <c r="DC8" s="55" t="s">
        <v>18</v>
      </c>
      <c r="DD8" s="50" t="s">
        <v>282</v>
      </c>
      <c r="DE8" s="40" t="s">
        <v>7</v>
      </c>
      <c r="DF8" s="41" t="s">
        <v>8</v>
      </c>
      <c r="DG8" s="41" t="s">
        <v>9</v>
      </c>
      <c r="DH8" s="42" t="s">
        <v>15</v>
      </c>
      <c r="DI8" s="39" t="s">
        <v>284</v>
      </c>
      <c r="DJ8" s="39" t="s">
        <v>16</v>
      </c>
      <c r="DK8" s="41" t="s">
        <v>10</v>
      </c>
      <c r="DL8" s="41" t="s">
        <v>12</v>
      </c>
      <c r="DM8" s="55" t="s">
        <v>18</v>
      </c>
      <c r="DN8" s="50" t="s">
        <v>282</v>
      </c>
    </row>
    <row r="9" spans="1:118" x14ac:dyDescent="0.25">
      <c r="B9" s="24" t="s">
        <v>22</v>
      </c>
      <c r="C9" s="72">
        <v>47283806</v>
      </c>
      <c r="D9" s="72">
        <v>33331904</v>
      </c>
      <c r="E9" s="72">
        <v>13951902</v>
      </c>
      <c r="F9" s="26">
        <f>D9/C9</f>
        <v>0.70493276281524375</v>
      </c>
      <c r="G9" s="27">
        <f>F9-L9</f>
        <v>4.5546604291989312E-2</v>
      </c>
      <c r="H9" s="70">
        <f>RANK(F9,$F$9:$F$58,0)</f>
        <v>32</v>
      </c>
      <c r="I9" s="25">
        <v>44616642.858999997</v>
      </c>
      <c r="J9" s="25">
        <v>29419596.741</v>
      </c>
      <c r="K9" s="25">
        <v>15197052.363</v>
      </c>
      <c r="L9" s="26">
        <v>0.65938615852325444</v>
      </c>
      <c r="M9" s="27">
        <v>-2.3954779521349057E-3</v>
      </c>
      <c r="N9" s="24">
        <v>30</v>
      </c>
      <c r="O9" s="25">
        <v>980614</v>
      </c>
      <c r="P9" s="25">
        <v>980614</v>
      </c>
      <c r="Q9" s="25">
        <v>0</v>
      </c>
      <c r="R9" s="51">
        <v>1</v>
      </c>
      <c r="S9" s="25">
        <v>42516831.803999998</v>
      </c>
      <c r="T9" s="25">
        <v>28136858.528999999</v>
      </c>
      <c r="U9" s="25">
        <v>14379973.275</v>
      </c>
      <c r="V9" s="26">
        <v>0.66178163647538935</v>
      </c>
      <c r="W9" s="27">
        <v>-7.1283075771600979E-3</v>
      </c>
      <c r="X9" s="24">
        <v>26</v>
      </c>
      <c r="Y9" s="25">
        <v>946573</v>
      </c>
      <c r="Z9" s="25">
        <v>946573</v>
      </c>
      <c r="AA9" s="25">
        <v>0</v>
      </c>
      <c r="AB9" s="51">
        <v>1</v>
      </c>
      <c r="AC9" s="25">
        <v>43536747</v>
      </c>
      <c r="AD9" s="25">
        <v>29122163</v>
      </c>
      <c r="AE9" s="25">
        <v>14414584</v>
      </c>
      <c r="AF9" s="26">
        <v>0.66890994405254944</v>
      </c>
      <c r="AG9" s="27">
        <v>-3.2460186859303186E-2</v>
      </c>
      <c r="AH9" s="24">
        <v>32</v>
      </c>
      <c r="AI9" s="25">
        <v>1185548</v>
      </c>
      <c r="AJ9" s="25">
        <v>1185548</v>
      </c>
      <c r="AK9" s="25">
        <v>0</v>
      </c>
      <c r="AL9" s="51">
        <v>1</v>
      </c>
      <c r="AM9" s="25">
        <v>42942101</v>
      </c>
      <c r="AN9" s="25">
        <v>30118307</v>
      </c>
      <c r="AO9" s="25">
        <v>12823794</v>
      </c>
      <c r="AP9" s="26">
        <v>0.70137013091185263</v>
      </c>
      <c r="AQ9" s="27">
        <v>-3.7513681798138188E-2</v>
      </c>
      <c r="AR9" s="24">
        <v>32</v>
      </c>
      <c r="AS9" s="25">
        <v>1165133</v>
      </c>
      <c r="AT9" s="25">
        <v>1165133</v>
      </c>
      <c r="AU9" s="25">
        <v>0</v>
      </c>
      <c r="AV9" s="51">
        <v>1</v>
      </c>
      <c r="AW9" s="25">
        <v>41634554</v>
      </c>
      <c r="AX9" s="25">
        <v>30763098</v>
      </c>
      <c r="AY9" s="25">
        <v>10871456</v>
      </c>
      <c r="AZ9" s="26">
        <v>0.73888381270999082</v>
      </c>
      <c r="BA9" s="27">
        <v>-3.1576707140612115E-2</v>
      </c>
      <c r="BB9" s="24">
        <v>28</v>
      </c>
      <c r="BC9" s="25">
        <v>1214983</v>
      </c>
      <c r="BD9" s="25">
        <v>1214983</v>
      </c>
      <c r="BE9" s="25">
        <v>0</v>
      </c>
      <c r="BF9" s="51">
        <v>1</v>
      </c>
      <c r="BG9" s="25">
        <v>40206232.100000001</v>
      </c>
      <c r="BH9" s="25">
        <v>30977314.484999999</v>
      </c>
      <c r="BI9" s="25">
        <v>9228917.6150000002</v>
      </c>
      <c r="BJ9" s="26">
        <v>0.77046051985060293</v>
      </c>
      <c r="BK9" s="27">
        <v>-2.3350522299035226E-2</v>
      </c>
      <c r="BL9" s="24">
        <v>32</v>
      </c>
      <c r="BM9" s="25">
        <v>1069214</v>
      </c>
      <c r="BN9" s="25">
        <v>1069214</v>
      </c>
      <c r="BO9" s="25">
        <v>0</v>
      </c>
      <c r="BP9" s="51">
        <v>1</v>
      </c>
      <c r="BQ9" s="25">
        <v>38657817</v>
      </c>
      <c r="BR9" s="25">
        <v>30687002</v>
      </c>
      <c r="BS9" s="25">
        <v>7970815</v>
      </c>
      <c r="BT9" s="26">
        <v>0.79381104214963816</v>
      </c>
      <c r="BU9" s="27">
        <v>-2.8761146443228802E-2</v>
      </c>
      <c r="BV9" s="24">
        <v>32</v>
      </c>
      <c r="BW9" s="25">
        <v>827408</v>
      </c>
      <c r="BX9" s="25">
        <v>827408</v>
      </c>
      <c r="BY9" s="25">
        <v>0</v>
      </c>
      <c r="BZ9" s="51">
        <v>1</v>
      </c>
      <c r="CA9" s="25">
        <v>35704256</v>
      </c>
      <c r="CB9" s="25">
        <v>29369328</v>
      </c>
      <c r="CC9" s="25">
        <v>6334928</v>
      </c>
      <c r="CD9" s="26">
        <v>0.82257218859286696</v>
      </c>
      <c r="CE9" s="27">
        <v>-1.4824738052571673E-2</v>
      </c>
      <c r="CF9" s="24">
        <v>25</v>
      </c>
      <c r="CG9" s="25">
        <v>684861</v>
      </c>
      <c r="CH9" s="25">
        <v>684861</v>
      </c>
      <c r="CI9" s="25">
        <v>0</v>
      </c>
      <c r="CJ9" s="51">
        <v>1</v>
      </c>
      <c r="CK9" s="25">
        <v>33961978</v>
      </c>
      <c r="CL9" s="25">
        <v>28439656</v>
      </c>
      <c r="CM9" s="25">
        <v>5522322</v>
      </c>
      <c r="CN9" s="26">
        <v>0.83739692664543863</v>
      </c>
      <c r="CO9" s="27">
        <v>-5.8262973692789322E-2</v>
      </c>
      <c r="CP9" s="24">
        <v>23</v>
      </c>
      <c r="CQ9" s="25">
        <v>552651</v>
      </c>
      <c r="CR9" s="25">
        <v>552651</v>
      </c>
      <c r="CS9" s="25">
        <v>0</v>
      </c>
      <c r="CT9" s="51">
        <v>1</v>
      </c>
      <c r="CU9" s="25">
        <v>30725723</v>
      </c>
      <c r="CV9" s="25">
        <v>27519798</v>
      </c>
      <c r="CW9" s="25">
        <v>3205925</v>
      </c>
      <c r="CX9" s="26">
        <v>0.89565990033822795</v>
      </c>
      <c r="CY9" s="27">
        <v>-3.143899726844035E-2</v>
      </c>
      <c r="CZ9" s="24">
        <v>19</v>
      </c>
      <c r="DA9" s="25">
        <v>492181</v>
      </c>
      <c r="DB9" s="25">
        <v>492181</v>
      </c>
      <c r="DC9" s="25">
        <v>0</v>
      </c>
      <c r="DD9" s="51">
        <v>1</v>
      </c>
      <c r="DE9" s="25">
        <v>28767137</v>
      </c>
      <c r="DF9" s="25">
        <v>26669981</v>
      </c>
      <c r="DG9" s="25">
        <v>2097156</v>
      </c>
      <c r="DH9" s="26">
        <v>0.9270988976066683</v>
      </c>
      <c r="DI9" s="27">
        <v>-3.9527302646440443E-2</v>
      </c>
      <c r="DJ9" s="24">
        <v>20</v>
      </c>
      <c r="DK9" s="25">
        <v>398641</v>
      </c>
      <c r="DL9" s="25">
        <v>398641</v>
      </c>
      <c r="DM9" s="25">
        <v>0</v>
      </c>
      <c r="DN9" s="51">
        <v>1</v>
      </c>
    </row>
    <row r="10" spans="1:118" x14ac:dyDescent="0.25">
      <c r="B10" s="24" t="s">
        <v>26</v>
      </c>
      <c r="C10" s="72">
        <v>19402488.186000001</v>
      </c>
      <c r="D10" s="72">
        <v>11679591.545</v>
      </c>
      <c r="E10" s="72">
        <v>7722896.6409999998</v>
      </c>
      <c r="F10" s="26">
        <f t="shared" ref="F10:F59" si="0">D10/C10</f>
        <v>0.60196359523761955</v>
      </c>
      <c r="G10" s="27">
        <f t="shared" ref="G10:G59" si="1">F10-L10</f>
        <v>7.8493888238932996E-2</v>
      </c>
      <c r="H10" s="70">
        <f t="shared" ref="H10:H58" si="2">RANK(F10,$F$9:$F$58,0)</f>
        <v>45</v>
      </c>
      <c r="I10" s="25">
        <v>18779067.864999998</v>
      </c>
      <c r="J10" s="25">
        <v>9830273.1530000009</v>
      </c>
      <c r="K10" s="25">
        <v>8948794.7119999994</v>
      </c>
      <c r="L10" s="26">
        <v>0.52346970699868656</v>
      </c>
      <c r="M10" s="27">
        <v>-2.3090928903961583E-2</v>
      </c>
      <c r="N10" s="24">
        <v>47</v>
      </c>
      <c r="O10" s="25">
        <v>652977.81499999994</v>
      </c>
      <c r="P10" s="25">
        <v>588881.92099999997</v>
      </c>
      <c r="Q10" s="25">
        <v>64095.893999999971</v>
      </c>
      <c r="R10" s="51">
        <v>0.90184062532047893</v>
      </c>
      <c r="S10" s="25">
        <v>18061980.322999999</v>
      </c>
      <c r="T10" s="25">
        <v>9871967.4509999994</v>
      </c>
      <c r="U10" s="25">
        <v>8190012.8720000004</v>
      </c>
      <c r="V10" s="26">
        <v>0.54656063590264814</v>
      </c>
      <c r="W10" s="27">
        <v>-4.499967027332008E-2</v>
      </c>
      <c r="X10" s="24">
        <v>47</v>
      </c>
      <c r="Y10" s="25">
        <v>588631.31900000002</v>
      </c>
      <c r="Z10" s="25">
        <v>517050.24</v>
      </c>
      <c r="AA10" s="25">
        <v>71581.079000000027</v>
      </c>
      <c r="AB10" s="51">
        <v>0.87839403597891141</v>
      </c>
      <c r="AC10" s="25">
        <v>17339450.607000001</v>
      </c>
      <c r="AD10" s="25">
        <v>10257330.710000001</v>
      </c>
      <c r="AE10" s="25">
        <v>7082119.8969999999</v>
      </c>
      <c r="AF10" s="26">
        <v>0.59156030617596822</v>
      </c>
      <c r="AG10" s="27">
        <v>-3.6812154873155922E-3</v>
      </c>
      <c r="AH10" s="24">
        <v>45</v>
      </c>
      <c r="AI10" s="25">
        <v>394768.14</v>
      </c>
      <c r="AJ10" s="25">
        <v>352750.50380000001</v>
      </c>
      <c r="AK10" s="25">
        <v>42017.636200000008</v>
      </c>
      <c r="AL10" s="51">
        <v>0.8935637608318644</v>
      </c>
      <c r="AM10" s="25">
        <v>16592761.847999999</v>
      </c>
      <c r="AN10" s="25">
        <v>9876700.8110000007</v>
      </c>
      <c r="AO10" s="25">
        <v>6716061.0369999995</v>
      </c>
      <c r="AP10" s="26">
        <v>0.59524152166328381</v>
      </c>
      <c r="AQ10" s="27">
        <v>-1.4426731350361544E-2</v>
      </c>
      <c r="AR10" s="24">
        <v>42</v>
      </c>
      <c r="AS10" s="25">
        <v>397136.72200000001</v>
      </c>
      <c r="AT10" s="25">
        <v>328803.2782</v>
      </c>
      <c r="AU10" s="25">
        <v>68333.443800000008</v>
      </c>
      <c r="AV10" s="51">
        <v>0.8279347136525943</v>
      </c>
      <c r="AW10" s="25">
        <v>15354758.444</v>
      </c>
      <c r="AX10" s="25">
        <v>9361308.7559999991</v>
      </c>
      <c r="AY10" s="25">
        <v>5993449.6880000001</v>
      </c>
      <c r="AZ10" s="26">
        <v>0.60966825301364536</v>
      </c>
      <c r="BA10" s="27">
        <v>-0.14763479426681914</v>
      </c>
      <c r="BB10" s="24">
        <v>43</v>
      </c>
      <c r="BC10" s="25">
        <v>269222</v>
      </c>
      <c r="BD10" s="25">
        <v>333045.06</v>
      </c>
      <c r="BE10" s="25">
        <v>-63823.06</v>
      </c>
      <c r="BF10" s="51">
        <v>1.23706480153925</v>
      </c>
      <c r="BG10" s="25">
        <v>14567631.176999999</v>
      </c>
      <c r="BH10" s="25">
        <v>11032111.482000001</v>
      </c>
      <c r="BI10" s="25">
        <v>3535519.6949999998</v>
      </c>
      <c r="BJ10" s="26">
        <v>0.75730304728046449</v>
      </c>
      <c r="BK10" s="27">
        <v>1.5964240231843063E-2</v>
      </c>
      <c r="BL10" s="24">
        <v>34</v>
      </c>
      <c r="BM10" s="25">
        <v>282242.40700000001</v>
      </c>
      <c r="BN10" s="25">
        <v>300120.90480000002</v>
      </c>
      <c r="BO10" s="25">
        <v>-17878.497800000012</v>
      </c>
      <c r="BP10" s="51">
        <v>1.063344477656754</v>
      </c>
      <c r="BQ10" s="25">
        <v>13860146.538000001</v>
      </c>
      <c r="BR10" s="25">
        <v>10275064.5</v>
      </c>
      <c r="BS10" s="25">
        <v>3585082.0380000002</v>
      </c>
      <c r="BT10" s="26">
        <v>0.74133880704862143</v>
      </c>
      <c r="BU10" s="27">
        <v>-3.226086774370529E-4</v>
      </c>
      <c r="BV10" s="24">
        <v>37</v>
      </c>
      <c r="BW10" s="25">
        <v>444898.34899999999</v>
      </c>
      <c r="BX10" s="25">
        <v>319643.74300000002</v>
      </c>
      <c r="BY10" s="25">
        <v>125254.60599999997</v>
      </c>
      <c r="BZ10" s="51">
        <v>0.71846466438561674</v>
      </c>
      <c r="CA10" s="25">
        <v>13106921.560000001</v>
      </c>
      <c r="CB10" s="25">
        <v>9720898</v>
      </c>
      <c r="CC10" s="25">
        <v>3386023.56</v>
      </c>
      <c r="CD10" s="26">
        <v>0.74166141572605848</v>
      </c>
      <c r="CE10" s="27">
        <v>0.1017493932469532</v>
      </c>
      <c r="CF10" s="24">
        <v>36</v>
      </c>
      <c r="CG10" s="25">
        <v>424916.13299999997</v>
      </c>
      <c r="CH10" s="25">
        <v>260915.80230000001</v>
      </c>
      <c r="CI10" s="25">
        <v>164000.33069999996</v>
      </c>
      <c r="CJ10" s="51">
        <v>0.61404070589619153</v>
      </c>
      <c r="CK10" s="25">
        <v>11511030.427999999</v>
      </c>
      <c r="CL10" s="25">
        <v>7366046.7620000001</v>
      </c>
      <c r="CM10" s="25">
        <v>4144983.6660000002</v>
      </c>
      <c r="CN10" s="26">
        <v>0.63991202247910528</v>
      </c>
      <c r="CO10" s="27">
        <v>-3.3882848089287987E-2</v>
      </c>
      <c r="CP10" s="24">
        <v>44</v>
      </c>
      <c r="CQ10" s="25">
        <v>390466.05599999998</v>
      </c>
      <c r="CR10" s="25">
        <v>183236.95199999999</v>
      </c>
      <c r="CS10" s="25">
        <v>207229.10399999999</v>
      </c>
      <c r="CT10" s="51">
        <v>0.46927754457611548</v>
      </c>
      <c r="CU10" s="25">
        <v>11017241.427999999</v>
      </c>
      <c r="CV10" s="25">
        <v>7423360.7620000001</v>
      </c>
      <c r="CW10" s="25">
        <v>3593880.6660000002</v>
      </c>
      <c r="CX10" s="26">
        <v>0.67379487056839327</v>
      </c>
      <c r="CY10" s="27">
        <v>-2.1213465939593501E-2</v>
      </c>
      <c r="CZ10" s="24">
        <v>44</v>
      </c>
      <c r="DA10" s="25">
        <v>142746.579</v>
      </c>
      <c r="DB10" s="25">
        <v>131665.07800000001</v>
      </c>
      <c r="DC10" s="25">
        <v>11081.500999999989</v>
      </c>
      <c r="DD10" s="51">
        <v>0.92236941103856496</v>
      </c>
      <c r="DE10" s="25">
        <v>10606026.545</v>
      </c>
      <c r="DF10" s="25">
        <v>7371276.8660000004</v>
      </c>
      <c r="DG10" s="25">
        <v>3234749.679</v>
      </c>
      <c r="DH10" s="26">
        <v>0.69500833650798677</v>
      </c>
      <c r="DI10" s="27">
        <v>-3.0053917109479356E-2</v>
      </c>
      <c r="DJ10" s="24">
        <v>43</v>
      </c>
      <c r="DK10" s="25">
        <v>104042.534</v>
      </c>
      <c r="DL10" s="25">
        <v>122921.281</v>
      </c>
      <c r="DM10" s="25">
        <v>-18878.747000000003</v>
      </c>
      <c r="DN10" s="51">
        <v>1.181452202999977</v>
      </c>
    </row>
    <row r="11" spans="1:118" x14ac:dyDescent="0.25">
      <c r="B11" s="24" t="s">
        <v>32</v>
      </c>
      <c r="C11" s="72">
        <v>64345745.254999995</v>
      </c>
      <c r="D11" s="72">
        <v>41440778.439000003</v>
      </c>
      <c r="E11" s="72">
        <v>22904966.816</v>
      </c>
      <c r="F11" s="26">
        <f t="shared" si="0"/>
        <v>0.64403292361867304</v>
      </c>
      <c r="G11" s="27">
        <f t="shared" si="1"/>
        <v>-7.2596751670684689E-2</v>
      </c>
      <c r="H11" s="70">
        <f t="shared" si="2"/>
        <v>40</v>
      </c>
      <c r="I11" s="25">
        <v>53313692.545000002</v>
      </c>
      <c r="J11" s="25">
        <v>38206174.177000001</v>
      </c>
      <c r="K11" s="25">
        <v>15107518.368000001</v>
      </c>
      <c r="L11" s="26">
        <v>0.71662967528935773</v>
      </c>
      <c r="M11" s="27">
        <v>-2.8519207369122057E-3</v>
      </c>
      <c r="N11" s="24">
        <v>24</v>
      </c>
      <c r="O11" s="25">
        <v>1350144.0830000001</v>
      </c>
      <c r="P11" s="25">
        <v>1350144.0830000001</v>
      </c>
      <c r="Q11" s="25">
        <v>0</v>
      </c>
      <c r="R11" s="51">
        <v>1</v>
      </c>
      <c r="S11" s="25">
        <v>51243743</v>
      </c>
      <c r="T11" s="25">
        <v>36868930</v>
      </c>
      <c r="U11" s="25">
        <v>14374813</v>
      </c>
      <c r="V11" s="26">
        <v>0.71948159602626993</v>
      </c>
      <c r="W11" s="27">
        <v>-1.2730169249491885E-2</v>
      </c>
      <c r="X11" s="24">
        <v>21</v>
      </c>
      <c r="Y11" s="25">
        <v>1209913.04</v>
      </c>
      <c r="Z11" s="25">
        <v>1209913.04</v>
      </c>
      <c r="AA11" s="25">
        <v>0</v>
      </c>
      <c r="AB11" s="51">
        <v>1</v>
      </c>
      <c r="AC11" s="25">
        <v>48637738</v>
      </c>
      <c r="AD11" s="25">
        <v>35613124</v>
      </c>
      <c r="AE11" s="25">
        <v>13024614</v>
      </c>
      <c r="AF11" s="26">
        <v>0.73221176527576182</v>
      </c>
      <c r="AG11" s="27">
        <v>-1.8374989660306373E-2</v>
      </c>
      <c r="AH11" s="24">
        <v>21</v>
      </c>
      <c r="AI11" s="25">
        <v>1116650.0959999999</v>
      </c>
      <c r="AJ11" s="25">
        <v>1116650.0959999999</v>
      </c>
      <c r="AK11" s="25">
        <v>0</v>
      </c>
      <c r="AL11" s="51">
        <v>1</v>
      </c>
      <c r="AM11" s="25">
        <v>46500674</v>
      </c>
      <c r="AN11" s="25">
        <v>34902790</v>
      </c>
      <c r="AO11" s="25">
        <v>11597884</v>
      </c>
      <c r="AP11" s="26">
        <v>0.75058675493606819</v>
      </c>
      <c r="AQ11" s="27">
        <v>-2.5520718489574268E-2</v>
      </c>
      <c r="AR11" s="24">
        <v>21</v>
      </c>
      <c r="AS11" s="25">
        <v>1111333.2290000001</v>
      </c>
      <c r="AT11" s="25">
        <v>1111333.2309999999</v>
      </c>
      <c r="AU11" s="25">
        <v>-1.999999862164259E-3</v>
      </c>
      <c r="AV11" s="51">
        <v>1.0000000017996404</v>
      </c>
      <c r="AW11" s="25">
        <v>44078394</v>
      </c>
      <c r="AX11" s="25">
        <v>34209571</v>
      </c>
      <c r="AY11" s="25">
        <v>9868823</v>
      </c>
      <c r="AZ11" s="26">
        <v>0.77610747342564246</v>
      </c>
      <c r="BA11" s="27">
        <v>-2.3316953221079739E-2</v>
      </c>
      <c r="BB11" s="24">
        <v>22</v>
      </c>
      <c r="BC11" s="25">
        <v>1127256.2749999999</v>
      </c>
      <c r="BD11" s="25">
        <v>1127256.274</v>
      </c>
      <c r="BE11" s="25">
        <v>9.9999993108212948E-4</v>
      </c>
      <c r="BF11" s="51">
        <v>0.99999999911289039</v>
      </c>
      <c r="BG11" s="25">
        <v>41608945</v>
      </c>
      <c r="BH11" s="25">
        <v>33263207</v>
      </c>
      <c r="BI11" s="25">
        <v>8345738</v>
      </c>
      <c r="BJ11" s="26">
        <v>0.7994244266467222</v>
      </c>
      <c r="BK11" s="27">
        <v>-1.5605758306934669E-3</v>
      </c>
      <c r="BL11" s="24">
        <v>27</v>
      </c>
      <c r="BM11" s="25">
        <v>1023336.013</v>
      </c>
      <c r="BN11" s="25">
        <v>1023336.013</v>
      </c>
      <c r="BO11" s="25">
        <v>0</v>
      </c>
      <c r="BP11" s="51">
        <v>1</v>
      </c>
      <c r="BQ11" s="25">
        <v>38901425</v>
      </c>
      <c r="BR11" s="25">
        <v>31159458</v>
      </c>
      <c r="BS11" s="25">
        <v>7741967</v>
      </c>
      <c r="BT11" s="26">
        <v>0.80098500247741566</v>
      </c>
      <c r="BU11" s="27">
        <v>-3.2037572384223889E-2</v>
      </c>
      <c r="BV11" s="24">
        <v>29</v>
      </c>
      <c r="BW11" s="25">
        <v>848986.83700000006</v>
      </c>
      <c r="BX11" s="25">
        <v>847263.25399999996</v>
      </c>
      <c r="BY11" s="25">
        <v>1723.5830000001006</v>
      </c>
      <c r="BZ11" s="51">
        <v>0.99796983542631768</v>
      </c>
      <c r="CA11" s="25">
        <v>36059623</v>
      </c>
      <c r="CB11" s="25">
        <v>30038480</v>
      </c>
      <c r="CC11" s="25">
        <v>6021143</v>
      </c>
      <c r="CD11" s="26">
        <v>0.83302257486163955</v>
      </c>
      <c r="CE11" s="27">
        <v>-2.7575783859092429E-2</v>
      </c>
      <c r="CF11" s="24">
        <v>22</v>
      </c>
      <c r="CG11" s="25">
        <v>639846.57200000004</v>
      </c>
      <c r="CH11" s="25">
        <v>639846.57200000004</v>
      </c>
      <c r="CI11" s="25">
        <v>0</v>
      </c>
      <c r="CJ11" s="51">
        <v>1</v>
      </c>
      <c r="CK11" s="25">
        <v>33595867</v>
      </c>
      <c r="CL11" s="25">
        <v>28912548</v>
      </c>
      <c r="CM11" s="25">
        <v>4683319</v>
      </c>
      <c r="CN11" s="26">
        <v>0.86059835872073198</v>
      </c>
      <c r="CO11" s="27">
        <v>-6.8367257877654852E-2</v>
      </c>
      <c r="CP11" s="24">
        <v>22</v>
      </c>
      <c r="CQ11" s="25">
        <v>445517.31599999999</v>
      </c>
      <c r="CR11" s="25">
        <v>445517.31599999999</v>
      </c>
      <c r="CS11" s="25">
        <v>0</v>
      </c>
      <c r="CT11" s="51">
        <v>1</v>
      </c>
      <c r="CU11" s="25">
        <v>30798029</v>
      </c>
      <c r="CV11" s="25">
        <v>28610310</v>
      </c>
      <c r="CW11" s="25">
        <v>2187719</v>
      </c>
      <c r="CX11" s="26">
        <v>0.92896561659838683</v>
      </c>
      <c r="CY11" s="27">
        <v>-6.5345340770646021E-2</v>
      </c>
      <c r="CZ11" s="24">
        <v>12</v>
      </c>
      <c r="DA11" s="25">
        <v>397800.71</v>
      </c>
      <c r="DB11" s="25">
        <v>397800.71</v>
      </c>
      <c r="DC11" s="25">
        <v>0</v>
      </c>
      <c r="DD11" s="51">
        <v>1</v>
      </c>
      <c r="DE11" s="25">
        <v>28681803</v>
      </c>
      <c r="DF11" s="25">
        <v>28518631</v>
      </c>
      <c r="DG11" s="25">
        <v>163172</v>
      </c>
      <c r="DH11" s="26">
        <v>0.99431095736903286</v>
      </c>
      <c r="DI11" s="27">
        <v>-8.6124604967906415E-2</v>
      </c>
      <c r="DJ11" s="24">
        <v>7</v>
      </c>
      <c r="DK11" s="25">
        <v>199576.09899999999</v>
      </c>
      <c r="DL11" s="25">
        <v>199576.09899999999</v>
      </c>
      <c r="DM11" s="25">
        <v>0</v>
      </c>
      <c r="DN11" s="51">
        <v>1</v>
      </c>
    </row>
    <row r="12" spans="1:118" x14ac:dyDescent="0.25">
      <c r="B12" s="24" t="s">
        <v>37</v>
      </c>
      <c r="C12" s="72">
        <v>28496827.272999998</v>
      </c>
      <c r="D12" s="72">
        <v>24370062.092</v>
      </c>
      <c r="E12" s="72">
        <v>4126765.1809999999</v>
      </c>
      <c r="F12" s="26">
        <f t="shared" si="0"/>
        <v>0.85518510038098172</v>
      </c>
      <c r="G12" s="27">
        <f t="shared" si="1"/>
        <v>0.11024304932370554</v>
      </c>
      <c r="H12" s="70">
        <f t="shared" si="2"/>
        <v>15</v>
      </c>
      <c r="I12" s="28">
        <v>26999917.021000002</v>
      </c>
      <c r="J12" s="25">
        <v>20113373.563999999</v>
      </c>
      <c r="K12" s="28">
        <v>6886543.1749999998</v>
      </c>
      <c r="L12" s="29">
        <v>0.74494205105727618</v>
      </c>
      <c r="M12" s="26">
        <v>3.0965243838846135E-2</v>
      </c>
      <c r="N12" s="24">
        <v>20</v>
      </c>
      <c r="O12" s="25">
        <v>742059.326</v>
      </c>
      <c r="P12" s="25">
        <v>695566.91119999997</v>
      </c>
      <c r="Q12" s="25">
        <v>46492.414800000028</v>
      </c>
      <c r="R12" s="51">
        <v>0.93734676848034137</v>
      </c>
      <c r="S12" s="25">
        <v>26255238</v>
      </c>
      <c r="T12" s="25">
        <v>18745631</v>
      </c>
      <c r="U12" s="25">
        <v>7509607</v>
      </c>
      <c r="V12" s="26">
        <v>0.71397680721843004</v>
      </c>
      <c r="W12" s="27">
        <v>-1.0611828576630122E-2</v>
      </c>
      <c r="X12" s="24">
        <v>22</v>
      </c>
      <c r="Y12" s="25">
        <v>712540.93099999998</v>
      </c>
      <c r="Z12" s="25">
        <v>673359.79879999999</v>
      </c>
      <c r="AA12" s="25">
        <v>39181.132199999993</v>
      </c>
      <c r="AB12" s="51">
        <v>0.94501209621430149</v>
      </c>
      <c r="AC12" s="25">
        <v>25155069.828000002</v>
      </c>
      <c r="AD12" s="25">
        <v>18227077.73</v>
      </c>
      <c r="AE12" s="25">
        <v>6927992.0980000002</v>
      </c>
      <c r="AF12" s="26">
        <v>0.72458863579506017</v>
      </c>
      <c r="AG12" s="27">
        <v>-2.3476760656067075E-2</v>
      </c>
      <c r="AH12" s="24">
        <v>23</v>
      </c>
      <c r="AI12" s="25">
        <v>650361.80500000005</v>
      </c>
      <c r="AJ12" s="25">
        <v>634821.70770000003</v>
      </c>
      <c r="AK12" s="25">
        <v>15540.097300000023</v>
      </c>
      <c r="AL12" s="51">
        <v>0.97610545832100326</v>
      </c>
      <c r="AM12" s="25">
        <v>23849287.249000002</v>
      </c>
      <c r="AN12" s="25">
        <v>17840826.521000002</v>
      </c>
      <c r="AO12" s="25">
        <v>6008460.7280000001</v>
      </c>
      <c r="AP12" s="26">
        <v>0.74806539645112724</v>
      </c>
      <c r="AQ12" s="27">
        <v>-2.6741399824884104E-2</v>
      </c>
      <c r="AR12" s="24">
        <v>22</v>
      </c>
      <c r="AS12" s="25">
        <v>569775.77599999995</v>
      </c>
      <c r="AT12" s="25">
        <v>603892.13989999995</v>
      </c>
      <c r="AU12" s="25">
        <v>-34116.363899999997</v>
      </c>
      <c r="AV12" s="51">
        <v>1.0598768240368295</v>
      </c>
      <c r="AW12" s="25">
        <v>22724577.892999999</v>
      </c>
      <c r="AX12" s="25">
        <v>17607157.394000001</v>
      </c>
      <c r="AY12" s="25">
        <v>5117420.4989999998</v>
      </c>
      <c r="AZ12" s="26">
        <v>0.77480679627601134</v>
      </c>
      <c r="BA12" s="27">
        <v>-9.7046144140055413E-2</v>
      </c>
      <c r="BB12" s="24">
        <v>23</v>
      </c>
      <c r="BC12" s="25">
        <v>536535.1</v>
      </c>
      <c r="BD12" s="25">
        <v>553203.15700000001</v>
      </c>
      <c r="BE12" s="25">
        <v>-16668.05700000003</v>
      </c>
      <c r="BF12" s="51">
        <v>1.0310661073245724</v>
      </c>
      <c r="BG12" s="25">
        <v>21576344.302999999</v>
      </c>
      <c r="BH12" s="25">
        <v>18811399.223999999</v>
      </c>
      <c r="BI12" s="25">
        <v>2764945.0789999999</v>
      </c>
      <c r="BJ12" s="26">
        <v>0.87185294041606676</v>
      </c>
      <c r="BK12" s="27">
        <v>1.5138906233491678E-4</v>
      </c>
      <c r="BL12" s="24">
        <v>15</v>
      </c>
      <c r="BM12" s="25">
        <v>556625.16700000002</v>
      </c>
      <c r="BN12" s="25">
        <v>558433.02130000002</v>
      </c>
      <c r="BO12" s="25">
        <v>-1807.8543000000063</v>
      </c>
      <c r="BP12" s="51">
        <v>1.0032478845858579</v>
      </c>
      <c r="BQ12" s="25">
        <v>20138317.432999998</v>
      </c>
      <c r="BR12" s="25">
        <v>17554602.548</v>
      </c>
      <c r="BS12" s="25">
        <v>2583714.8849999998</v>
      </c>
      <c r="BT12" s="26">
        <v>0.87170155135373184</v>
      </c>
      <c r="BU12" s="27">
        <v>5.0606007027684918E-2</v>
      </c>
      <c r="BV12" s="24">
        <v>22</v>
      </c>
      <c r="BW12" s="25">
        <v>527805.36800000002</v>
      </c>
      <c r="BX12" s="25">
        <v>529524.05290000001</v>
      </c>
      <c r="BY12" s="25">
        <v>-1718.6848999999929</v>
      </c>
      <c r="BZ12" s="51">
        <v>1.0032562853358475</v>
      </c>
      <c r="CA12" s="25">
        <v>19139223.381000001</v>
      </c>
      <c r="CB12" s="25">
        <v>15715131.039999999</v>
      </c>
      <c r="CC12" s="25">
        <v>3424092.341</v>
      </c>
      <c r="CD12" s="26">
        <v>0.82109554432604692</v>
      </c>
      <c r="CE12" s="27">
        <v>4.533570088699812E-3</v>
      </c>
      <c r="CF12" s="24">
        <v>26</v>
      </c>
      <c r="CG12" s="25">
        <v>465536.94</v>
      </c>
      <c r="CH12" s="25">
        <v>502412.23180000001</v>
      </c>
      <c r="CI12" s="25">
        <v>-36875.291800000006</v>
      </c>
      <c r="CJ12" s="51">
        <v>1.079210237885956</v>
      </c>
      <c r="CK12" s="25">
        <v>18115994.114</v>
      </c>
      <c r="CL12" s="25">
        <v>14792831.919</v>
      </c>
      <c r="CM12" s="25">
        <v>3323162.1949999998</v>
      </c>
      <c r="CN12" s="26">
        <v>0.81656197423734711</v>
      </c>
      <c r="CO12" s="27">
        <v>-4.7252983920094471E-2</v>
      </c>
      <c r="CP12" s="24">
        <v>25</v>
      </c>
      <c r="CQ12" s="25">
        <v>410808.69</v>
      </c>
      <c r="CR12" s="25">
        <v>450532.38059999997</v>
      </c>
      <c r="CS12" s="25">
        <v>-39723.690599999973</v>
      </c>
      <c r="CT12" s="51">
        <v>1.0966963248976063</v>
      </c>
      <c r="CU12" s="25">
        <v>16488595</v>
      </c>
      <c r="CV12" s="25">
        <v>14243095</v>
      </c>
      <c r="CW12" s="25">
        <v>2245500</v>
      </c>
      <c r="CX12" s="26">
        <v>0.86381495815744158</v>
      </c>
      <c r="CY12" s="27">
        <v>-3.3822095169803501E-2</v>
      </c>
      <c r="CZ12" s="24">
        <v>26</v>
      </c>
      <c r="DA12" s="25">
        <v>364771.62199999997</v>
      </c>
      <c r="DB12" s="25">
        <v>370133.49479999999</v>
      </c>
      <c r="DC12" s="25">
        <v>-5361.8728000000119</v>
      </c>
      <c r="DD12" s="51">
        <v>1.014699259578367</v>
      </c>
      <c r="DE12" s="25">
        <v>15494425</v>
      </c>
      <c r="DF12" s="25">
        <v>13908370</v>
      </c>
      <c r="DG12" s="25">
        <v>1586055</v>
      </c>
      <c r="DH12" s="26">
        <v>0.89763705332724508</v>
      </c>
      <c r="DI12" s="27">
        <v>-5.8423276086088771E-2</v>
      </c>
      <c r="DJ12" s="24">
        <v>25</v>
      </c>
      <c r="DK12" s="25">
        <v>336995.96399999998</v>
      </c>
      <c r="DL12" s="25">
        <v>342587.2193</v>
      </c>
      <c r="DM12" s="25">
        <v>-5591.2553000000189</v>
      </c>
      <c r="DN12" s="51">
        <v>1.0165914607511441</v>
      </c>
    </row>
    <row r="13" spans="1:118" x14ac:dyDescent="0.25">
      <c r="B13" s="24" t="s">
        <v>41</v>
      </c>
      <c r="C13" s="72">
        <v>646418985.63499999</v>
      </c>
      <c r="D13" s="72">
        <v>493436931</v>
      </c>
      <c r="E13" s="72">
        <v>152982054.63499999</v>
      </c>
      <c r="F13" s="26">
        <f t="shared" si="0"/>
        <v>0.76333916850427841</v>
      </c>
      <c r="G13" s="27">
        <f t="shared" si="1"/>
        <v>4.1288637410393902E-2</v>
      </c>
      <c r="H13" s="70">
        <f t="shared" si="2"/>
        <v>25</v>
      </c>
      <c r="I13" s="25">
        <v>610304199.32299995</v>
      </c>
      <c r="J13" s="25">
        <v>440670471.25</v>
      </c>
      <c r="K13" s="25">
        <v>169633728.07300001</v>
      </c>
      <c r="L13" s="26">
        <v>0.72205053109388451</v>
      </c>
      <c r="M13" s="27">
        <v>-4.6398071162454979E-2</v>
      </c>
      <c r="N13" s="24">
        <v>23</v>
      </c>
      <c r="O13" s="25">
        <v>16222320.298</v>
      </c>
      <c r="P13" s="25">
        <v>11348776.3101</v>
      </c>
      <c r="Q13" s="25">
        <v>4873543.9879000001</v>
      </c>
      <c r="R13" s="51">
        <v>0.69957787182177367</v>
      </c>
      <c r="S13" s="25">
        <v>567751142.63199997</v>
      </c>
      <c r="T13" s="25">
        <v>436287571.98500001</v>
      </c>
      <c r="U13" s="25">
        <v>131463570.647</v>
      </c>
      <c r="V13" s="26">
        <v>0.76844860225633949</v>
      </c>
      <c r="W13" s="27">
        <v>-4.4809409699753111E-3</v>
      </c>
      <c r="X13" s="24">
        <v>18</v>
      </c>
      <c r="Y13" s="25">
        <v>16032758.989</v>
      </c>
      <c r="Z13" s="25">
        <v>11538446.422</v>
      </c>
      <c r="AA13" s="25">
        <v>4494312.5669999998</v>
      </c>
      <c r="AB13" s="51">
        <v>0.71967940326904889</v>
      </c>
      <c r="AC13" s="25">
        <v>548905976.84500003</v>
      </c>
      <c r="AD13" s="25">
        <v>424265645.95700002</v>
      </c>
      <c r="AE13" s="25">
        <v>124640330.888</v>
      </c>
      <c r="AF13" s="26">
        <v>0.7729295432263148</v>
      </c>
      <c r="AG13" s="27">
        <v>-1.0594586118935712E-2</v>
      </c>
      <c r="AH13" s="24">
        <v>20</v>
      </c>
      <c r="AI13" s="25">
        <v>15601793.578</v>
      </c>
      <c r="AJ13" s="25">
        <v>11191156.167199999</v>
      </c>
      <c r="AK13" s="25">
        <v>4410637.4108000007</v>
      </c>
      <c r="AL13" s="51">
        <v>0.71729933557104519</v>
      </c>
      <c r="AM13" s="25">
        <v>516306423.949</v>
      </c>
      <c r="AN13" s="25">
        <v>404538541.30000001</v>
      </c>
      <c r="AO13" s="25">
        <v>111767882.649</v>
      </c>
      <c r="AP13" s="26">
        <v>0.78352412934525051</v>
      </c>
      <c r="AQ13" s="27">
        <v>-2.3467523477399999E-2</v>
      </c>
      <c r="AR13" s="24">
        <v>18</v>
      </c>
      <c r="AS13" s="25">
        <v>13320725</v>
      </c>
      <c r="AT13" s="25">
        <v>10027923.681</v>
      </c>
      <c r="AU13" s="25">
        <v>3292801.3190000001</v>
      </c>
      <c r="AV13" s="51">
        <v>0.75280614838907045</v>
      </c>
      <c r="AW13" s="25">
        <v>490585000</v>
      </c>
      <c r="AX13" s="25">
        <v>395898000</v>
      </c>
      <c r="AY13" s="25">
        <v>94687000</v>
      </c>
      <c r="AZ13" s="26">
        <v>0.80699165282265051</v>
      </c>
      <c r="BA13" s="27">
        <v>-6.0222254456548163E-2</v>
      </c>
      <c r="BB13" s="24">
        <v>18</v>
      </c>
      <c r="BC13" s="25">
        <v>12421673</v>
      </c>
      <c r="BD13" s="25">
        <v>10137985.272</v>
      </c>
      <c r="BE13" s="25">
        <v>2283687.7280000001</v>
      </c>
      <c r="BF13" s="51">
        <v>0.81615296683466065</v>
      </c>
      <c r="BG13" s="25">
        <v>455156785.44800001</v>
      </c>
      <c r="BH13" s="25">
        <v>394718294.333</v>
      </c>
      <c r="BI13" s="25">
        <v>60438491.115000002</v>
      </c>
      <c r="BJ13" s="26">
        <v>0.86721390727919867</v>
      </c>
      <c r="BK13" s="27">
        <v>-9.4594454341255796E-3</v>
      </c>
      <c r="BL13" s="24">
        <v>18</v>
      </c>
      <c r="BM13" s="25">
        <v>12344807.591</v>
      </c>
      <c r="BN13" s="25">
        <v>10432440.3824</v>
      </c>
      <c r="BO13" s="25">
        <v>1912367.2085999995</v>
      </c>
      <c r="BP13" s="51">
        <v>0.84508732156990329</v>
      </c>
      <c r="BQ13" s="25">
        <v>422969927</v>
      </c>
      <c r="BR13" s="25">
        <v>370806464</v>
      </c>
      <c r="BS13" s="25">
        <v>52163463</v>
      </c>
      <c r="BT13" s="26">
        <v>0.87667335271332425</v>
      </c>
      <c r="BU13" s="27">
        <v>3.0744277043873725E-3</v>
      </c>
      <c r="BV13" s="24">
        <v>21</v>
      </c>
      <c r="BW13" s="25">
        <v>11110380.096999999</v>
      </c>
      <c r="BX13" s="25">
        <v>9366612.2894000001</v>
      </c>
      <c r="BY13" s="25">
        <v>1743767.807599999</v>
      </c>
      <c r="BZ13" s="51">
        <v>0.84305057141016737</v>
      </c>
      <c r="CA13" s="25">
        <v>382906253</v>
      </c>
      <c r="CB13" s="25">
        <v>334506491</v>
      </c>
      <c r="CC13" s="25">
        <v>48399762</v>
      </c>
      <c r="CD13" s="26">
        <v>0.87359892500893688</v>
      </c>
      <c r="CE13" s="27">
        <v>4.8951892633151139E-3</v>
      </c>
      <c r="CF13" s="24">
        <v>19</v>
      </c>
      <c r="CG13" s="25">
        <v>10232720.536</v>
      </c>
      <c r="CH13" s="25">
        <v>8789161.7939999998</v>
      </c>
      <c r="CI13" s="25">
        <v>1443558.7420000006</v>
      </c>
      <c r="CJ13" s="51">
        <v>0.8589271800311189</v>
      </c>
      <c r="CK13" s="25">
        <v>355483412</v>
      </c>
      <c r="CL13" s="25">
        <v>308809768</v>
      </c>
      <c r="CM13" s="25">
        <v>46673644</v>
      </c>
      <c r="CN13" s="26">
        <v>0.86870373574562176</v>
      </c>
      <c r="CO13" s="27">
        <v>4.8240571645505881E-3</v>
      </c>
      <c r="CP13" s="24">
        <v>20</v>
      </c>
      <c r="CQ13" s="25">
        <v>9786581.0510000009</v>
      </c>
      <c r="CR13" s="25">
        <v>8620097.4404000007</v>
      </c>
      <c r="CS13" s="25">
        <v>1166483.6106000002</v>
      </c>
      <c r="CT13" s="51">
        <v>0.88080785266088335</v>
      </c>
      <c r="CU13" s="25">
        <v>331494229</v>
      </c>
      <c r="CV13" s="25">
        <v>286371128</v>
      </c>
      <c r="CW13" s="25">
        <v>45123101</v>
      </c>
      <c r="CX13" s="26">
        <v>0.86387967858107118</v>
      </c>
      <c r="CY13" s="27">
        <v>-1.437491913642952E-3</v>
      </c>
      <c r="CZ13" s="24">
        <v>25</v>
      </c>
      <c r="DA13" s="25">
        <v>8016315.4720000001</v>
      </c>
      <c r="DB13" s="25">
        <v>6883021.5789000001</v>
      </c>
      <c r="DC13" s="25">
        <v>1133293.8931</v>
      </c>
      <c r="DD13" s="51">
        <v>0.85862658511176915</v>
      </c>
      <c r="DE13" s="25">
        <v>310525322</v>
      </c>
      <c r="DF13" s="25">
        <v>268702893</v>
      </c>
      <c r="DG13" s="25">
        <v>41822429</v>
      </c>
      <c r="DH13" s="26">
        <v>0.86531717049471413</v>
      </c>
      <c r="DI13" s="27">
        <v>-9.7619596958638755E-2</v>
      </c>
      <c r="DJ13" s="24">
        <v>30</v>
      </c>
      <c r="DK13" s="25">
        <v>4752542.3339999998</v>
      </c>
      <c r="DL13" s="25">
        <v>4435943.0460000001</v>
      </c>
      <c r="DM13" s="25">
        <v>316599.28799999971</v>
      </c>
      <c r="DN13" s="51">
        <v>0.93338317352566702</v>
      </c>
    </row>
    <row r="14" spans="1:118" x14ac:dyDescent="0.25">
      <c r="B14" s="24" t="s">
        <v>48</v>
      </c>
      <c r="C14" s="72">
        <v>68848418</v>
      </c>
      <c r="D14" s="72">
        <v>44229312</v>
      </c>
      <c r="E14" s="72">
        <v>24619106</v>
      </c>
      <c r="F14" s="26">
        <f t="shared" si="0"/>
        <v>0.64241580685267163</v>
      </c>
      <c r="G14" s="27">
        <f t="shared" si="1"/>
        <v>2.791568492494001E-2</v>
      </c>
      <c r="H14" s="70">
        <f t="shared" si="2"/>
        <v>41</v>
      </c>
      <c r="I14" s="25">
        <v>66920789</v>
      </c>
      <c r="J14" s="25">
        <v>41122833</v>
      </c>
      <c r="K14" s="25">
        <v>25797956</v>
      </c>
      <c r="L14" s="26">
        <v>0.61450012192773162</v>
      </c>
      <c r="M14" s="27">
        <v>-1.7950043020510065E-2</v>
      </c>
      <c r="N14" s="24">
        <v>37</v>
      </c>
      <c r="O14" s="25">
        <v>1402624</v>
      </c>
      <c r="P14" s="25">
        <v>1102080.69</v>
      </c>
      <c r="Q14" s="25">
        <v>300543.31000000006</v>
      </c>
      <c r="R14" s="51">
        <v>0.78572781443922246</v>
      </c>
      <c r="S14" s="25">
        <v>61790595</v>
      </c>
      <c r="T14" s="25">
        <v>39079472</v>
      </c>
      <c r="U14" s="25">
        <v>22711123</v>
      </c>
      <c r="V14" s="26">
        <v>0.63245016494824169</v>
      </c>
      <c r="W14" s="27">
        <v>2.019631101187469E-2</v>
      </c>
      <c r="X14" s="24">
        <v>35</v>
      </c>
      <c r="Y14" s="25">
        <v>1173595</v>
      </c>
      <c r="Z14" s="25">
        <v>994283</v>
      </c>
      <c r="AA14" s="25">
        <v>179312</v>
      </c>
      <c r="AB14" s="51">
        <v>0.84721134633327511</v>
      </c>
      <c r="AC14" s="25">
        <v>60734721</v>
      </c>
      <c r="AD14" s="25">
        <v>37185067</v>
      </c>
      <c r="AE14" s="25">
        <v>23549654</v>
      </c>
      <c r="AF14" s="26">
        <v>0.612253853936367</v>
      </c>
      <c r="AG14" s="27">
        <v>-4.885980837217585E-2</v>
      </c>
      <c r="AH14" s="24">
        <v>41</v>
      </c>
      <c r="AI14" s="25">
        <v>1056886</v>
      </c>
      <c r="AJ14" s="25">
        <v>919057.68</v>
      </c>
      <c r="AK14" s="25">
        <v>137828.31999999995</v>
      </c>
      <c r="AL14" s="51">
        <v>0.86959017339618461</v>
      </c>
      <c r="AM14" s="25">
        <v>59338149</v>
      </c>
      <c r="AN14" s="25">
        <v>39229261</v>
      </c>
      <c r="AO14" s="25">
        <v>20108888</v>
      </c>
      <c r="AP14" s="26">
        <v>0.66111366230854285</v>
      </c>
      <c r="AQ14" s="27">
        <v>-2.8313679344483256E-2</v>
      </c>
      <c r="AR14" s="24">
        <v>36</v>
      </c>
      <c r="AS14" s="25">
        <v>1346763</v>
      </c>
      <c r="AT14" s="25">
        <v>891475.4</v>
      </c>
      <c r="AU14" s="25">
        <v>455287.6</v>
      </c>
      <c r="AV14" s="51">
        <v>0.66193933156761819</v>
      </c>
      <c r="AW14" s="25">
        <v>54536549</v>
      </c>
      <c r="AX14" s="25">
        <v>37598988</v>
      </c>
      <c r="AY14" s="25">
        <v>16937561</v>
      </c>
      <c r="AZ14" s="26">
        <v>0.6894273416530261</v>
      </c>
      <c r="BA14" s="27">
        <v>-8.3156754225121032E-3</v>
      </c>
      <c r="BB14" s="24">
        <v>32</v>
      </c>
      <c r="BC14" s="25">
        <v>1161478</v>
      </c>
      <c r="BD14" s="25">
        <v>857811.05</v>
      </c>
      <c r="BE14" s="25">
        <v>303666.94999999995</v>
      </c>
      <c r="BF14" s="51">
        <v>0.73855126829780682</v>
      </c>
      <c r="BG14" s="25">
        <v>55625011</v>
      </c>
      <c r="BH14" s="25">
        <v>38811963</v>
      </c>
      <c r="BI14" s="25">
        <v>16813048</v>
      </c>
      <c r="BJ14" s="26">
        <v>0.69774301707553821</v>
      </c>
      <c r="BK14" s="27">
        <v>-5.361375811172997E-2</v>
      </c>
      <c r="BL14" s="24">
        <v>40</v>
      </c>
      <c r="BM14" s="25">
        <v>1141081</v>
      </c>
      <c r="BN14" s="25">
        <v>779643.53</v>
      </c>
      <c r="BO14" s="25">
        <v>361437.47</v>
      </c>
      <c r="BP14" s="51">
        <v>0.68324994457010502</v>
      </c>
      <c r="BQ14" s="25">
        <v>52459133</v>
      </c>
      <c r="BR14" s="25">
        <v>39415525</v>
      </c>
      <c r="BS14" s="25">
        <v>13043608</v>
      </c>
      <c r="BT14" s="26">
        <v>0.75135677518726818</v>
      </c>
      <c r="BU14" s="27">
        <v>1.0063700647300999E-2</v>
      </c>
      <c r="BV14" s="24">
        <v>36</v>
      </c>
      <c r="BW14" s="25">
        <v>1121069</v>
      </c>
      <c r="BX14" s="25">
        <v>676586.17</v>
      </c>
      <c r="BY14" s="25">
        <v>444482.82999999996</v>
      </c>
      <c r="BZ14" s="51">
        <v>0.60351875754302375</v>
      </c>
      <c r="CA14" s="25">
        <v>49490604</v>
      </c>
      <c r="CB14" s="25">
        <v>36687042</v>
      </c>
      <c r="CC14" s="25">
        <v>12803562</v>
      </c>
      <c r="CD14" s="26">
        <v>0.74129307453996718</v>
      </c>
      <c r="CE14" s="27">
        <v>8.2125915390791615E-3</v>
      </c>
      <c r="CF14" s="24">
        <v>37</v>
      </c>
      <c r="CG14" s="25">
        <v>978924</v>
      </c>
      <c r="CH14" s="25">
        <v>609853.17000000004</v>
      </c>
      <c r="CI14" s="25">
        <v>369070.82999999996</v>
      </c>
      <c r="CJ14" s="51">
        <v>0.62298316314647517</v>
      </c>
      <c r="CK14" s="25">
        <v>46752295</v>
      </c>
      <c r="CL14" s="25">
        <v>34273195</v>
      </c>
      <c r="CM14" s="25">
        <v>12479100</v>
      </c>
      <c r="CN14" s="26">
        <v>0.73308048300088802</v>
      </c>
      <c r="CO14" s="27">
        <v>2.7201939979333067E-2</v>
      </c>
      <c r="CP14" s="24">
        <v>36</v>
      </c>
      <c r="CQ14" s="25">
        <v>1116007</v>
      </c>
      <c r="CR14" s="25">
        <v>550547.72</v>
      </c>
      <c r="CS14" s="25">
        <v>565459.28</v>
      </c>
      <c r="CT14" s="51">
        <v>0.49331923545282419</v>
      </c>
      <c r="CU14" s="25">
        <v>43570473</v>
      </c>
      <c r="CV14" s="25">
        <v>30755462</v>
      </c>
      <c r="CW14" s="25">
        <v>12815011</v>
      </c>
      <c r="CX14" s="26">
        <v>0.70587854302155495</v>
      </c>
      <c r="CY14" s="27">
        <v>-4.9741836139737372E-2</v>
      </c>
      <c r="CZ14" s="24">
        <v>41</v>
      </c>
      <c r="DA14" s="25">
        <v>999127</v>
      </c>
      <c r="DB14" s="25">
        <v>518561.33</v>
      </c>
      <c r="DC14" s="25">
        <v>480565.67</v>
      </c>
      <c r="DD14" s="51">
        <v>0.51901442959703825</v>
      </c>
      <c r="DE14" s="25">
        <v>40492108</v>
      </c>
      <c r="DF14" s="25">
        <v>30596662</v>
      </c>
      <c r="DG14" s="25">
        <v>9895446</v>
      </c>
      <c r="DH14" s="26">
        <v>0.75562037916129232</v>
      </c>
      <c r="DI14" s="27">
        <v>-0.12755616749548759</v>
      </c>
      <c r="DJ14" s="24">
        <v>38</v>
      </c>
      <c r="DK14" s="25">
        <v>617827</v>
      </c>
      <c r="DL14" s="25">
        <v>426614.66</v>
      </c>
      <c r="DM14" s="25">
        <v>191212.34000000003</v>
      </c>
      <c r="DN14" s="51">
        <v>0.69050828144448195</v>
      </c>
    </row>
    <row r="15" spans="1:118" x14ac:dyDescent="0.25">
      <c r="B15" s="24" t="s">
        <v>54</v>
      </c>
      <c r="C15" s="72">
        <v>53187915</v>
      </c>
      <c r="D15" s="72">
        <v>26881236</v>
      </c>
      <c r="E15" s="72">
        <v>26306679</v>
      </c>
      <c r="F15" s="26">
        <f t="shared" si="0"/>
        <v>0.50540119874975353</v>
      </c>
      <c r="G15" s="27">
        <f t="shared" si="1"/>
        <v>2.1355939464195284E-2</v>
      </c>
      <c r="H15" s="70">
        <f t="shared" si="2"/>
        <v>47</v>
      </c>
      <c r="I15" s="25">
        <v>48949911</v>
      </c>
      <c r="J15" s="25">
        <v>23693972.362</v>
      </c>
      <c r="K15" s="25">
        <v>25255939</v>
      </c>
      <c r="L15" s="26">
        <v>0.48404525928555825</v>
      </c>
      <c r="M15" s="27">
        <v>-6.7063156990186945E-3</v>
      </c>
      <c r="N15" s="24">
        <v>48</v>
      </c>
      <c r="O15" s="25">
        <v>1863193.9040000001</v>
      </c>
      <c r="P15" s="25">
        <v>1861654.9040000001</v>
      </c>
      <c r="Q15" s="25">
        <v>1539</v>
      </c>
      <c r="R15" s="51">
        <v>0.99917399901497317</v>
      </c>
      <c r="S15" s="25">
        <v>48200472</v>
      </c>
      <c r="T15" s="25">
        <v>23654457.549000002</v>
      </c>
      <c r="U15" s="25">
        <v>24546014</v>
      </c>
      <c r="V15" s="26">
        <v>0.49075157498457694</v>
      </c>
      <c r="W15" s="27">
        <v>-6.0094648956262098E-2</v>
      </c>
      <c r="X15" s="24">
        <v>48</v>
      </c>
      <c r="Y15" s="25">
        <v>1698713.4890000001</v>
      </c>
      <c r="Z15" s="25">
        <v>1698684.4890000001</v>
      </c>
      <c r="AA15" s="25">
        <v>29</v>
      </c>
      <c r="AB15" s="51">
        <v>0.99998292825706758</v>
      </c>
      <c r="AC15" s="25">
        <v>44899473.491999999</v>
      </c>
      <c r="AD15" s="25">
        <v>24732705.43</v>
      </c>
      <c r="AE15" s="25">
        <v>20166768.061999999</v>
      </c>
      <c r="AF15" s="26">
        <v>0.55084622394083904</v>
      </c>
      <c r="AG15" s="27">
        <v>1.6356420988619114E-2</v>
      </c>
      <c r="AH15" s="24">
        <v>48</v>
      </c>
      <c r="AI15" s="25">
        <v>1541877.88</v>
      </c>
      <c r="AJ15" s="25">
        <v>1407394.216</v>
      </c>
      <c r="AK15" s="25">
        <v>134483.66399999987</v>
      </c>
      <c r="AL15" s="51">
        <v>0.91277930259950302</v>
      </c>
      <c r="AM15" s="25">
        <v>44826945</v>
      </c>
      <c r="AN15" s="25">
        <v>23959545</v>
      </c>
      <c r="AO15" s="25">
        <v>20867400</v>
      </c>
      <c r="AP15" s="26">
        <v>0.53448980295221993</v>
      </c>
      <c r="AQ15" s="27">
        <v>-8.1633107430870488E-2</v>
      </c>
      <c r="AR15" s="24">
        <v>48</v>
      </c>
      <c r="AS15" s="25">
        <v>1472051.452</v>
      </c>
      <c r="AT15" s="25">
        <v>1279751.2439999999</v>
      </c>
      <c r="AU15" s="25">
        <v>192300.2080000001</v>
      </c>
      <c r="AV15" s="51">
        <v>0.8693658379000736</v>
      </c>
      <c r="AW15" s="25">
        <v>41311400</v>
      </c>
      <c r="AX15" s="25">
        <v>25452900</v>
      </c>
      <c r="AY15" s="25">
        <v>15858500</v>
      </c>
      <c r="AZ15" s="26">
        <v>0.61612291038309042</v>
      </c>
      <c r="BA15" s="27">
        <v>0</v>
      </c>
      <c r="BB15" s="24">
        <v>42</v>
      </c>
      <c r="BC15" s="25">
        <v>1307200</v>
      </c>
      <c r="BD15" s="25">
        <v>1252933.6000000001</v>
      </c>
      <c r="BE15" s="25">
        <v>54266.399999999907</v>
      </c>
      <c r="BF15" s="51">
        <v>0.95848653610771117</v>
      </c>
      <c r="BG15" s="25">
        <v>41311400</v>
      </c>
      <c r="BH15" s="25">
        <v>25452900</v>
      </c>
      <c r="BI15" s="25">
        <v>15858500</v>
      </c>
      <c r="BJ15" s="26">
        <v>0.61612291038309042</v>
      </c>
      <c r="BK15" s="27">
        <v>5.0141304069229342E-2</v>
      </c>
      <c r="BL15" s="24">
        <v>46</v>
      </c>
      <c r="BM15" s="25">
        <v>1248860.263</v>
      </c>
      <c r="BN15" s="25">
        <v>3243647.1973999999</v>
      </c>
      <c r="BO15" s="25">
        <v>-1994786.9343999999</v>
      </c>
      <c r="BP15" s="51">
        <v>2.5972859362176695</v>
      </c>
      <c r="BQ15" s="25">
        <v>35262100</v>
      </c>
      <c r="BR15" s="25">
        <v>19957700</v>
      </c>
      <c r="BS15" s="25">
        <v>15304400</v>
      </c>
      <c r="BT15" s="26">
        <v>0.56598160631386107</v>
      </c>
      <c r="BU15" s="27">
        <v>1.1556338072802319E-3</v>
      </c>
      <c r="BV15" s="24">
        <v>49</v>
      </c>
      <c r="BW15" s="25">
        <v>1092300</v>
      </c>
      <c r="BX15" s="25">
        <v>1088140</v>
      </c>
      <c r="BY15" s="25">
        <v>4160</v>
      </c>
      <c r="BZ15" s="51">
        <v>0.99619152247551035</v>
      </c>
      <c r="CA15" s="25">
        <v>34190000</v>
      </c>
      <c r="CB15" s="25">
        <v>19311400</v>
      </c>
      <c r="CC15" s="25">
        <v>14878600</v>
      </c>
      <c r="CD15" s="26">
        <v>0.56482597250658084</v>
      </c>
      <c r="CE15" s="27">
        <v>-2.7149868735869553E-2</v>
      </c>
      <c r="CF15" s="24">
        <v>49</v>
      </c>
      <c r="CG15" s="25">
        <v>1031048.625</v>
      </c>
      <c r="CH15" s="25">
        <v>1031048.625</v>
      </c>
      <c r="CI15" s="25">
        <v>0</v>
      </c>
      <c r="CJ15" s="51">
        <v>1</v>
      </c>
      <c r="CK15" s="25">
        <v>31293000</v>
      </c>
      <c r="CL15" s="25">
        <v>18524700</v>
      </c>
      <c r="CM15" s="25">
        <v>12768300</v>
      </c>
      <c r="CN15" s="26">
        <v>0.5919758412424504</v>
      </c>
      <c r="CO15" s="27">
        <v>-7.5165795880201003E-3</v>
      </c>
      <c r="CP15" s="24">
        <v>48</v>
      </c>
      <c r="CQ15" s="25">
        <v>809866.26599999995</v>
      </c>
      <c r="CR15" s="25">
        <v>716139.00300000003</v>
      </c>
      <c r="CS15" s="25">
        <v>93727.262999999919</v>
      </c>
      <c r="CT15" s="51">
        <v>0.88426822191900012</v>
      </c>
      <c r="CU15" s="25">
        <v>30418900</v>
      </c>
      <c r="CV15" s="25">
        <v>18235900</v>
      </c>
      <c r="CW15" s="25">
        <v>12183000</v>
      </c>
      <c r="CX15" s="26">
        <v>0.5994924208304705</v>
      </c>
      <c r="CY15" s="27">
        <v>-6.1678919531189536E-2</v>
      </c>
      <c r="CZ15" s="24">
        <v>48</v>
      </c>
      <c r="DA15" s="25">
        <v>756144.48699999996</v>
      </c>
      <c r="DB15" s="25">
        <v>667222.97360000003</v>
      </c>
      <c r="DC15" s="25">
        <v>88921.513399999938</v>
      </c>
      <c r="DD15" s="51">
        <v>0.88240142600550364</v>
      </c>
      <c r="DE15" s="25">
        <v>28114800</v>
      </c>
      <c r="DF15" s="25">
        <v>18588700</v>
      </c>
      <c r="DG15" s="25">
        <v>9526100</v>
      </c>
      <c r="DH15" s="26">
        <v>0.66117134036166003</v>
      </c>
      <c r="DI15" s="27">
        <v>-2.881270183287532E-2</v>
      </c>
      <c r="DJ15" s="24">
        <v>47</v>
      </c>
      <c r="DK15" s="25">
        <v>657236.49199999997</v>
      </c>
      <c r="DL15" s="25">
        <v>611465.26800000004</v>
      </c>
      <c r="DM15" s="25">
        <v>45771.223999999929</v>
      </c>
      <c r="DN15" s="51">
        <v>0.93035806051377934</v>
      </c>
    </row>
    <row r="16" spans="1:118" x14ac:dyDescent="0.25">
      <c r="B16" s="24" t="s">
        <v>56</v>
      </c>
      <c r="C16" s="72">
        <v>9925413</v>
      </c>
      <c r="D16" s="72">
        <v>9169696</v>
      </c>
      <c r="E16" s="72">
        <v>755717</v>
      </c>
      <c r="F16" s="26">
        <f t="shared" si="0"/>
        <v>0.92386039754718519</v>
      </c>
      <c r="G16" s="27">
        <f t="shared" si="1"/>
        <v>4.1610560462446378E-2</v>
      </c>
      <c r="H16" s="70">
        <f t="shared" si="2"/>
        <v>9</v>
      </c>
      <c r="I16" s="25">
        <v>9262484</v>
      </c>
      <c r="J16" s="25">
        <v>8171825</v>
      </c>
      <c r="K16" s="25">
        <v>1090659</v>
      </c>
      <c r="L16" s="26">
        <v>0.88224983708473881</v>
      </c>
      <c r="M16" s="27">
        <v>-1.1746501360199169E-3</v>
      </c>
      <c r="N16" s="24">
        <v>8</v>
      </c>
      <c r="O16" s="25">
        <v>211532</v>
      </c>
      <c r="P16" s="25">
        <v>208338.766</v>
      </c>
      <c r="Q16" s="25">
        <v>3193.2339999999967</v>
      </c>
      <c r="R16" s="51">
        <v>0.98490425089348188</v>
      </c>
      <c r="S16" s="25">
        <v>8899785</v>
      </c>
      <c r="T16" s="25">
        <v>7862288</v>
      </c>
      <c r="U16" s="25">
        <v>1037497</v>
      </c>
      <c r="V16" s="26">
        <v>0.88342448722075873</v>
      </c>
      <c r="W16" s="27">
        <v>-2.3096965484372234E-2</v>
      </c>
      <c r="X16" s="24">
        <v>7</v>
      </c>
      <c r="Y16" s="25">
        <v>196462</v>
      </c>
      <c r="Z16" s="25">
        <v>194272.06599999999</v>
      </c>
      <c r="AA16" s="25">
        <v>2189.9340000000084</v>
      </c>
      <c r="AB16" s="51">
        <v>0.98885314208345632</v>
      </c>
      <c r="AC16" s="25">
        <v>8417097</v>
      </c>
      <c r="AD16" s="25">
        <v>7630279</v>
      </c>
      <c r="AE16" s="25">
        <v>786818</v>
      </c>
      <c r="AF16" s="26">
        <v>0.90652145270513096</v>
      </c>
      <c r="AG16" s="27">
        <v>-1.3631399277165834E-2</v>
      </c>
      <c r="AH16" s="24">
        <v>6</v>
      </c>
      <c r="AI16" s="25">
        <v>176245</v>
      </c>
      <c r="AJ16" s="25">
        <v>172425.83000000002</v>
      </c>
      <c r="AK16" s="25">
        <v>3819.1699999999837</v>
      </c>
      <c r="AL16" s="51">
        <v>0.97833033561235794</v>
      </c>
      <c r="AM16" s="25">
        <v>7922174</v>
      </c>
      <c r="AN16" s="25">
        <v>7289611</v>
      </c>
      <c r="AO16" s="25">
        <v>632563</v>
      </c>
      <c r="AP16" s="26">
        <v>0.92015285198229679</v>
      </c>
      <c r="AQ16" s="27">
        <v>-2.3444437952026331E-2</v>
      </c>
      <c r="AR16" s="24">
        <v>6</v>
      </c>
      <c r="AS16" s="25">
        <v>148586</v>
      </c>
      <c r="AT16" s="25">
        <v>144236.223</v>
      </c>
      <c r="AU16" s="25">
        <v>4349.7770000000019</v>
      </c>
      <c r="AV16" s="51">
        <v>0.97072552595803108</v>
      </c>
      <c r="AW16" s="25">
        <v>7615166</v>
      </c>
      <c r="AX16" s="25">
        <v>7185650</v>
      </c>
      <c r="AY16" s="25">
        <v>429516</v>
      </c>
      <c r="AZ16" s="26">
        <v>0.94359728993432312</v>
      </c>
      <c r="BA16" s="27">
        <v>-3.9818252183401959E-2</v>
      </c>
      <c r="BB16" s="24">
        <v>4</v>
      </c>
      <c r="BC16" s="25">
        <v>148940</v>
      </c>
      <c r="BD16" s="25">
        <v>143792.989</v>
      </c>
      <c r="BE16" s="25">
        <v>5147.0109999999986</v>
      </c>
      <c r="BF16" s="51">
        <v>0.9654423861957836</v>
      </c>
      <c r="BG16" s="25">
        <v>7278622</v>
      </c>
      <c r="BH16" s="25">
        <v>7157910</v>
      </c>
      <c r="BI16" s="25">
        <v>120712</v>
      </c>
      <c r="BJ16" s="26">
        <v>0.98341554211772508</v>
      </c>
      <c r="BK16" s="27">
        <v>-2.6961613201005319E-3</v>
      </c>
      <c r="BL16" s="24">
        <v>6</v>
      </c>
      <c r="BM16" s="25">
        <v>146970</v>
      </c>
      <c r="BN16" s="25">
        <v>141714.16899999999</v>
      </c>
      <c r="BO16" s="25">
        <v>5255.8310000000056</v>
      </c>
      <c r="BP16" s="51">
        <v>0.96423874940464038</v>
      </c>
      <c r="BQ16" s="25">
        <v>6893718</v>
      </c>
      <c r="BR16" s="25">
        <v>6797976</v>
      </c>
      <c r="BS16" s="25">
        <v>95742</v>
      </c>
      <c r="BT16" s="26">
        <v>0.98611170343782562</v>
      </c>
      <c r="BU16" s="27">
        <v>2.0389021604397151E-2</v>
      </c>
      <c r="BV16" s="24">
        <v>8</v>
      </c>
      <c r="BW16" s="25">
        <v>140062</v>
      </c>
      <c r="BX16" s="25">
        <v>133191.92000000001</v>
      </c>
      <c r="BY16" s="25">
        <v>6870.0799999999872</v>
      </c>
      <c r="BZ16" s="51">
        <v>0.95094972226585384</v>
      </c>
      <c r="CA16" s="25">
        <v>6534992</v>
      </c>
      <c r="CB16" s="25">
        <v>6310990</v>
      </c>
      <c r="CC16" s="25">
        <v>224002</v>
      </c>
      <c r="CD16" s="26">
        <v>0.96572268183342846</v>
      </c>
      <c r="CE16" s="27">
        <v>1.254774762467159E-3</v>
      </c>
      <c r="CF16" s="24">
        <v>9</v>
      </c>
      <c r="CG16" s="25">
        <v>131303</v>
      </c>
      <c r="CH16" s="25">
        <v>126773.59299999999</v>
      </c>
      <c r="CI16" s="25">
        <v>4529.4070000000065</v>
      </c>
      <c r="CJ16" s="51">
        <v>0.96550416212881651</v>
      </c>
      <c r="CK16" s="25">
        <v>6151059</v>
      </c>
      <c r="CL16" s="25">
        <v>5932499</v>
      </c>
      <c r="CM16" s="25">
        <v>218560</v>
      </c>
      <c r="CN16" s="26">
        <v>0.96446790707096131</v>
      </c>
      <c r="CO16" s="27">
        <v>-1.2452112851604524E-2</v>
      </c>
      <c r="CP16" s="24">
        <v>10</v>
      </c>
      <c r="CQ16" s="25">
        <v>109825</v>
      </c>
      <c r="CR16" s="25">
        <v>101899.773</v>
      </c>
      <c r="CS16" s="25">
        <v>7925.226999999999</v>
      </c>
      <c r="CT16" s="51">
        <v>0.92783767812428863</v>
      </c>
      <c r="CU16" s="25">
        <v>5762310</v>
      </c>
      <c r="CV16" s="25">
        <v>5629316</v>
      </c>
      <c r="CW16" s="25">
        <v>132994</v>
      </c>
      <c r="CX16" s="26">
        <v>0.97692001992256583</v>
      </c>
      <c r="CY16" s="27">
        <v>-2.8065218548105841E-2</v>
      </c>
      <c r="CZ16" s="24">
        <v>9</v>
      </c>
      <c r="DA16" s="25">
        <v>94106</v>
      </c>
      <c r="DB16" s="25">
        <v>85837.394</v>
      </c>
      <c r="DC16" s="25">
        <v>8268.6059999999998</v>
      </c>
      <c r="DD16" s="51">
        <v>0.91213518797951243</v>
      </c>
      <c r="DE16" s="25">
        <v>5314490</v>
      </c>
      <c r="DF16" s="25">
        <v>5340984</v>
      </c>
      <c r="DG16" s="25">
        <v>-26494</v>
      </c>
      <c r="DH16" s="26">
        <v>1.0049852384706717</v>
      </c>
      <c r="DI16" s="27">
        <v>-2.1675921789282793E-2</v>
      </c>
      <c r="DJ16" s="24">
        <v>5</v>
      </c>
      <c r="DK16" s="25">
        <v>76136</v>
      </c>
      <c r="DL16" s="25">
        <v>67286.720000000001</v>
      </c>
      <c r="DM16" s="25">
        <v>8849.2799999999988</v>
      </c>
      <c r="DN16" s="51">
        <v>0.88377009561836717</v>
      </c>
    </row>
    <row r="17" spans="2:118" x14ac:dyDescent="0.25">
      <c r="B17" s="24" t="s">
        <v>65</v>
      </c>
      <c r="C17" s="72">
        <v>165559392</v>
      </c>
      <c r="D17" s="72">
        <v>150107677</v>
      </c>
      <c r="E17" s="72">
        <v>15451715</v>
      </c>
      <c r="F17" s="26">
        <f t="shared" si="0"/>
        <v>0.90666965604705774</v>
      </c>
      <c r="G17" s="27">
        <f t="shared" si="1"/>
        <v>9.8177640199994087E-2</v>
      </c>
      <c r="H17" s="70">
        <f t="shared" si="2"/>
        <v>10</v>
      </c>
      <c r="I17" s="25">
        <v>163144420</v>
      </c>
      <c r="J17" s="25">
        <v>131900961</v>
      </c>
      <c r="K17" s="25">
        <v>31243459</v>
      </c>
      <c r="L17" s="26">
        <v>0.80849201584706365</v>
      </c>
      <c r="M17" s="27">
        <v>-7.1551918223911048E-3</v>
      </c>
      <c r="N17" s="24">
        <v>10</v>
      </c>
      <c r="O17" s="25">
        <v>2631174</v>
      </c>
      <c r="P17" s="25">
        <v>1707860.38</v>
      </c>
      <c r="Q17" s="25">
        <v>923313.62000000011</v>
      </c>
      <c r="R17" s="51">
        <v>0.6490868258807666</v>
      </c>
      <c r="S17" s="25">
        <v>157068063</v>
      </c>
      <c r="T17" s="25">
        <v>128112127</v>
      </c>
      <c r="U17" s="25">
        <v>28955936</v>
      </c>
      <c r="V17" s="26">
        <v>0.81564720766945475</v>
      </c>
      <c r="W17" s="27">
        <v>-7.612278605391154E-3</v>
      </c>
      <c r="X17" s="24">
        <v>11</v>
      </c>
      <c r="Y17" s="25">
        <v>2547416</v>
      </c>
      <c r="Z17" s="25">
        <v>1499219.6</v>
      </c>
      <c r="AA17" s="25">
        <v>1048196.3999999999</v>
      </c>
      <c r="AB17" s="51">
        <v>0.58852562753786575</v>
      </c>
      <c r="AC17" s="25">
        <v>153499005</v>
      </c>
      <c r="AD17" s="25">
        <v>126369512</v>
      </c>
      <c r="AE17" s="25">
        <v>27129493</v>
      </c>
      <c r="AF17" s="26">
        <v>0.82325948627484591</v>
      </c>
      <c r="AG17" s="27">
        <v>4.8443069732689858E-3</v>
      </c>
      <c r="AH17" s="24">
        <v>12</v>
      </c>
      <c r="AI17" s="25">
        <v>4243949</v>
      </c>
      <c r="AJ17" s="25">
        <v>3387139.99</v>
      </c>
      <c r="AK17" s="25">
        <v>856809.00999999978</v>
      </c>
      <c r="AL17" s="51">
        <v>0.79811043676538052</v>
      </c>
      <c r="AM17" s="25">
        <v>148116907</v>
      </c>
      <c r="AN17" s="25">
        <v>121221125</v>
      </c>
      <c r="AO17" s="25">
        <v>26895782</v>
      </c>
      <c r="AP17" s="26">
        <v>0.81841517930157692</v>
      </c>
      <c r="AQ17" s="27">
        <v>-2.2943236216984464E-2</v>
      </c>
      <c r="AR17" s="24">
        <v>14</v>
      </c>
      <c r="AS17" s="25">
        <v>2856920</v>
      </c>
      <c r="AT17" s="25">
        <v>3048317.4</v>
      </c>
      <c r="AU17" s="25">
        <v>-191397.39999999991</v>
      </c>
      <c r="AV17" s="51">
        <v>1.0669943155566135</v>
      </c>
      <c r="AW17" s="25">
        <v>141485280</v>
      </c>
      <c r="AX17" s="25">
        <v>119039831</v>
      </c>
      <c r="AY17" s="25">
        <v>22445449</v>
      </c>
      <c r="AZ17" s="26">
        <v>0.84135841551856139</v>
      </c>
      <c r="BA17" s="27">
        <v>-0.17256443434678803</v>
      </c>
      <c r="BB17" s="24">
        <v>14</v>
      </c>
      <c r="BC17" s="25">
        <v>2931110</v>
      </c>
      <c r="BD17" s="25">
        <v>3154718.1</v>
      </c>
      <c r="BE17" s="25">
        <v>-223608.10000000009</v>
      </c>
      <c r="BF17" s="51">
        <v>1.0762878568187479</v>
      </c>
      <c r="BG17" s="25">
        <v>129196897</v>
      </c>
      <c r="BH17" s="25">
        <v>130995686</v>
      </c>
      <c r="BI17" s="25">
        <v>-1798789</v>
      </c>
      <c r="BJ17" s="26">
        <v>1.0139228498653494</v>
      </c>
      <c r="BK17" s="27">
        <v>-4.2088082356503964E-3</v>
      </c>
      <c r="BL17" s="24">
        <v>2</v>
      </c>
      <c r="BM17" s="25">
        <v>3004519</v>
      </c>
      <c r="BN17" s="25">
        <v>3128628.99</v>
      </c>
      <c r="BO17" s="25">
        <v>-124109.99000000022</v>
      </c>
      <c r="BP17" s="51">
        <v>1.0413077733906826</v>
      </c>
      <c r="BQ17" s="25">
        <v>123537571</v>
      </c>
      <c r="BR17" s="25">
        <v>125777512</v>
      </c>
      <c r="BS17" s="25">
        <v>-2239941</v>
      </c>
      <c r="BT17" s="26">
        <v>1.0181316581009998</v>
      </c>
      <c r="BU17" s="27">
        <v>3.3663363062770291E-3</v>
      </c>
      <c r="BV17" s="24">
        <v>5</v>
      </c>
      <c r="BW17" s="25">
        <v>2818430</v>
      </c>
      <c r="BX17" s="25">
        <v>3052190.55</v>
      </c>
      <c r="BY17" s="25">
        <v>-233760.54999999981</v>
      </c>
      <c r="BZ17" s="51">
        <v>1.0829399878655848</v>
      </c>
      <c r="CA17" s="25">
        <v>115644889</v>
      </c>
      <c r="CB17" s="25">
        <v>117352423</v>
      </c>
      <c r="CC17" s="25">
        <v>-1707534</v>
      </c>
      <c r="CD17" s="26">
        <v>1.0147653217947228</v>
      </c>
      <c r="CE17" s="27">
        <v>-5.8502356941827482E-2</v>
      </c>
      <c r="CF17" s="24">
        <v>4</v>
      </c>
      <c r="CG17" s="25">
        <v>2193928</v>
      </c>
      <c r="CH17" s="25">
        <v>2106170.88</v>
      </c>
      <c r="CI17" s="25">
        <v>87757.120000000112</v>
      </c>
      <c r="CJ17" s="51">
        <v>0.96</v>
      </c>
      <c r="CK17" s="25">
        <v>103925498</v>
      </c>
      <c r="CL17" s="25">
        <v>111539878</v>
      </c>
      <c r="CM17" s="25">
        <v>-7614380</v>
      </c>
      <c r="CN17" s="26">
        <v>1.0732676787365503</v>
      </c>
      <c r="CO17" s="27">
        <v>-4.7780181601491112E-2</v>
      </c>
      <c r="CP17" s="24">
        <v>1</v>
      </c>
      <c r="CQ17" s="25">
        <v>2141862</v>
      </c>
      <c r="CR17" s="25">
        <v>2184699.2400000002</v>
      </c>
      <c r="CS17" s="25">
        <v>-42837.240000000224</v>
      </c>
      <c r="CT17" s="51">
        <v>1.02</v>
      </c>
      <c r="CU17" s="25">
        <v>95185433</v>
      </c>
      <c r="CV17" s="25">
        <v>106707426</v>
      </c>
      <c r="CW17" s="25">
        <v>-11521993</v>
      </c>
      <c r="CX17" s="26">
        <v>1.1210478603380414</v>
      </c>
      <c r="CY17" s="27">
        <v>-2.0747145497781894E-2</v>
      </c>
      <c r="CZ17" s="24">
        <v>1</v>
      </c>
      <c r="DA17" s="25">
        <v>2044540</v>
      </c>
      <c r="DB17" s="25">
        <v>1880976.8</v>
      </c>
      <c r="DC17" s="25">
        <v>163563.19999999995</v>
      </c>
      <c r="DD17" s="51">
        <v>0.92</v>
      </c>
      <c r="DE17" s="25">
        <v>89251331</v>
      </c>
      <c r="DF17" s="25">
        <v>101906724</v>
      </c>
      <c r="DG17" s="25">
        <v>-12655393</v>
      </c>
      <c r="DH17" s="26">
        <v>1.1417950058358233</v>
      </c>
      <c r="DI17" s="27">
        <v>-7.8052810806199524E-3</v>
      </c>
      <c r="DJ17" s="24">
        <v>1</v>
      </c>
      <c r="DK17" s="25">
        <v>1844203</v>
      </c>
      <c r="DL17" s="25">
        <v>1807318.94</v>
      </c>
      <c r="DM17" s="25">
        <v>36884.060000000056</v>
      </c>
      <c r="DN17" s="51">
        <v>0.98</v>
      </c>
    </row>
    <row r="18" spans="2:118" x14ac:dyDescent="0.25">
      <c r="B18" s="24" t="s">
        <v>68</v>
      </c>
      <c r="C18" s="72">
        <v>98971364</v>
      </c>
      <c r="D18" s="72">
        <v>82472943</v>
      </c>
      <c r="E18" s="72">
        <v>16498421</v>
      </c>
      <c r="F18" s="26">
        <f t="shared" si="0"/>
        <v>0.83330106474030208</v>
      </c>
      <c r="G18" s="27">
        <f t="shared" si="1"/>
        <v>3.9467033947034325E-2</v>
      </c>
      <c r="H18" s="70">
        <f t="shared" si="2"/>
        <v>17</v>
      </c>
      <c r="I18" s="25">
        <v>90504321.070999995</v>
      </c>
      <c r="J18" s="25">
        <v>71845410</v>
      </c>
      <c r="K18" s="25">
        <v>18658911.070999999</v>
      </c>
      <c r="L18" s="26">
        <v>0.79383403079326775</v>
      </c>
      <c r="M18" s="27">
        <v>-1.1965168243878943E-2</v>
      </c>
      <c r="N18" s="24">
        <v>16</v>
      </c>
      <c r="O18" s="25">
        <v>1567656</v>
      </c>
      <c r="P18" s="25">
        <v>1568400</v>
      </c>
      <c r="Q18" s="25">
        <v>-744</v>
      </c>
      <c r="R18" s="51">
        <v>1.0004745939160122</v>
      </c>
      <c r="S18" s="25">
        <v>86383982.613999993</v>
      </c>
      <c r="T18" s="25">
        <v>69608144</v>
      </c>
      <c r="U18" s="25">
        <v>16775838.614</v>
      </c>
      <c r="V18" s="26">
        <v>0.8057991990371467</v>
      </c>
      <c r="W18" s="27">
        <v>-1.9112110345684163E-2</v>
      </c>
      <c r="X18" s="24">
        <v>12</v>
      </c>
      <c r="Y18" s="25">
        <v>1375335</v>
      </c>
      <c r="Z18" s="25">
        <v>1375822</v>
      </c>
      <c r="AA18" s="25">
        <v>-487</v>
      </c>
      <c r="AB18" s="51">
        <v>1.0003540955476302</v>
      </c>
      <c r="AC18" s="25">
        <v>83863969.633000001</v>
      </c>
      <c r="AD18" s="25">
        <v>69180337</v>
      </c>
      <c r="AE18" s="25">
        <v>14683632.632999999</v>
      </c>
      <c r="AF18" s="26">
        <v>0.82491130938283086</v>
      </c>
      <c r="AG18" s="27">
        <v>-2.1896130617858667E-2</v>
      </c>
      <c r="AH18" s="24">
        <v>11</v>
      </c>
      <c r="AI18" s="25">
        <v>1361767</v>
      </c>
      <c r="AJ18" s="25">
        <v>1361842</v>
      </c>
      <c r="AK18" s="25">
        <v>-75</v>
      </c>
      <c r="AL18" s="51">
        <v>1.0000550755011688</v>
      </c>
      <c r="AM18" s="25">
        <v>81093057</v>
      </c>
      <c r="AN18" s="25">
        <v>68670204</v>
      </c>
      <c r="AO18" s="25">
        <v>12422853</v>
      </c>
      <c r="AP18" s="26">
        <v>0.84680744000068953</v>
      </c>
      <c r="AQ18" s="27">
        <v>-4.4636140112426892E-2</v>
      </c>
      <c r="AR18" s="24">
        <v>10</v>
      </c>
      <c r="AS18" s="25">
        <v>1330043</v>
      </c>
      <c r="AT18" s="25">
        <v>1330118</v>
      </c>
      <c r="AU18" s="25">
        <v>-75</v>
      </c>
      <c r="AV18" s="51">
        <v>1.0000563891543357</v>
      </c>
      <c r="AW18" s="25">
        <v>76478388</v>
      </c>
      <c r="AX18" s="25">
        <v>68176168</v>
      </c>
      <c r="AY18" s="25">
        <v>8302220</v>
      </c>
      <c r="AZ18" s="26">
        <v>0.89144358011311642</v>
      </c>
      <c r="BA18" s="27">
        <v>-2.4431273815852528E-2</v>
      </c>
      <c r="BB18" s="24">
        <v>8</v>
      </c>
      <c r="BC18" s="25">
        <v>1316945</v>
      </c>
      <c r="BD18" s="25">
        <v>1316662.8970000001</v>
      </c>
      <c r="BE18" s="25">
        <v>282.10299999988638</v>
      </c>
      <c r="BF18" s="51">
        <v>0.99978578983936295</v>
      </c>
      <c r="BG18" s="25">
        <v>75897678.270999998</v>
      </c>
      <c r="BH18" s="25">
        <v>69512775</v>
      </c>
      <c r="BI18" s="25">
        <v>6384903.2709999997</v>
      </c>
      <c r="BJ18" s="26">
        <v>0.91587485392896895</v>
      </c>
      <c r="BK18" s="27">
        <v>-2.967434009135439E-2</v>
      </c>
      <c r="BL18" s="24">
        <v>10</v>
      </c>
      <c r="BM18" s="25">
        <v>1279379</v>
      </c>
      <c r="BN18" s="25">
        <v>1279379</v>
      </c>
      <c r="BO18" s="25">
        <v>0</v>
      </c>
      <c r="BP18" s="51">
        <v>1</v>
      </c>
      <c r="BQ18" s="25">
        <v>70921348.591999993</v>
      </c>
      <c r="BR18" s="25">
        <v>67059624</v>
      </c>
      <c r="BS18" s="25">
        <v>3861724.5920000002</v>
      </c>
      <c r="BT18" s="26">
        <v>0.94554919402032334</v>
      </c>
      <c r="BU18" s="27">
        <v>-1.7285287663145743E-2</v>
      </c>
      <c r="BV18" s="24">
        <v>13</v>
      </c>
      <c r="BW18" s="25">
        <v>1206779</v>
      </c>
      <c r="BX18" s="25">
        <v>1206779</v>
      </c>
      <c r="BY18" s="25">
        <v>0</v>
      </c>
      <c r="BZ18" s="51">
        <v>1</v>
      </c>
      <c r="CA18" s="25">
        <v>66265046.810999997</v>
      </c>
      <c r="CB18" s="25">
        <v>63802272</v>
      </c>
      <c r="CC18" s="25">
        <v>2462774.8110000002</v>
      </c>
      <c r="CD18" s="26">
        <v>0.96283448168346908</v>
      </c>
      <c r="CE18" s="27">
        <v>-1.7479530110554142E-2</v>
      </c>
      <c r="CF18" s="24">
        <v>10</v>
      </c>
      <c r="CG18" s="25">
        <v>1120316</v>
      </c>
      <c r="CH18" s="25">
        <v>1120316</v>
      </c>
      <c r="CI18" s="25">
        <v>0</v>
      </c>
      <c r="CJ18" s="51">
        <v>1</v>
      </c>
      <c r="CK18" s="25">
        <v>62246071.428000003</v>
      </c>
      <c r="CL18" s="25">
        <v>61020696</v>
      </c>
      <c r="CM18" s="25">
        <v>1225375.4280000001</v>
      </c>
      <c r="CN18" s="26">
        <v>0.98031401179402322</v>
      </c>
      <c r="CO18" s="27">
        <v>-2.3192246218274759E-2</v>
      </c>
      <c r="CP18" s="24">
        <v>8</v>
      </c>
      <c r="CQ18" s="25">
        <v>1062085</v>
      </c>
      <c r="CR18" s="25">
        <v>1062085</v>
      </c>
      <c r="CS18" s="25">
        <v>0</v>
      </c>
      <c r="CT18" s="51">
        <v>1</v>
      </c>
      <c r="CU18" s="25">
        <v>58234430.063000001</v>
      </c>
      <c r="CV18" s="25">
        <v>58438615</v>
      </c>
      <c r="CW18" s="25">
        <v>-204184.93700000001</v>
      </c>
      <c r="CX18" s="26">
        <v>1.003506258012298</v>
      </c>
      <c r="CY18" s="27">
        <v>-8.1410469864464652E-3</v>
      </c>
      <c r="CZ18" s="24">
        <v>5</v>
      </c>
      <c r="DA18" s="25">
        <v>1030697</v>
      </c>
      <c r="DB18" s="25">
        <v>1030697</v>
      </c>
      <c r="DC18" s="25">
        <v>0</v>
      </c>
      <c r="DD18" s="51">
        <v>1</v>
      </c>
      <c r="DE18" s="25">
        <v>55159268.18</v>
      </c>
      <c r="DF18" s="25">
        <v>55801725</v>
      </c>
      <c r="DG18" s="25">
        <v>-642456.81999999995</v>
      </c>
      <c r="DH18" s="26">
        <v>1.0116473049987444</v>
      </c>
      <c r="DI18" s="27">
        <v>-7.893597079897452E-3</v>
      </c>
      <c r="DJ18" s="24">
        <v>4</v>
      </c>
      <c r="DK18" s="25">
        <v>1018966</v>
      </c>
      <c r="DL18" s="25">
        <v>1018389.06</v>
      </c>
      <c r="DM18" s="25">
        <v>576.93999999994412</v>
      </c>
      <c r="DN18" s="51">
        <v>0.99943379857620374</v>
      </c>
    </row>
    <row r="19" spans="2:118" x14ac:dyDescent="0.25">
      <c r="B19" s="24" t="s">
        <v>74</v>
      </c>
      <c r="C19" s="72">
        <v>22220097.548</v>
      </c>
      <c r="D19" s="72">
        <v>14203015.302999999</v>
      </c>
      <c r="E19" s="72">
        <v>8017082.2450000001</v>
      </c>
      <c r="F19" s="26">
        <f t="shared" si="0"/>
        <v>0.63919680245860999</v>
      </c>
      <c r="G19" s="27">
        <f t="shared" si="1"/>
        <v>3.9075354688212216E-2</v>
      </c>
      <c r="H19" s="70">
        <f t="shared" si="2"/>
        <v>42</v>
      </c>
      <c r="I19" s="25">
        <v>21243700</v>
      </c>
      <c r="J19" s="25">
        <v>12748800</v>
      </c>
      <c r="K19" s="25">
        <v>8494900</v>
      </c>
      <c r="L19" s="26">
        <v>0.60012144777039778</v>
      </c>
      <c r="M19" s="27">
        <v>8.2216634022571622E-3</v>
      </c>
      <c r="N19" s="24">
        <v>40</v>
      </c>
      <c r="O19" s="25">
        <v>667142</v>
      </c>
      <c r="P19" s="25">
        <v>581447</v>
      </c>
      <c r="Q19" s="25">
        <v>85695</v>
      </c>
      <c r="R19" s="51">
        <v>0.87154908550203702</v>
      </c>
      <c r="S19" s="25">
        <v>20683400</v>
      </c>
      <c r="T19" s="25">
        <v>12242500</v>
      </c>
      <c r="U19" s="25">
        <v>8440900</v>
      </c>
      <c r="V19" s="26">
        <v>0.59189978436814061</v>
      </c>
      <c r="W19" s="27">
        <v>-2.3610220248851954E-3</v>
      </c>
      <c r="X19" s="24">
        <v>41</v>
      </c>
      <c r="Y19" s="25">
        <v>654755</v>
      </c>
      <c r="Z19" s="25">
        <v>548353</v>
      </c>
      <c r="AA19" s="25">
        <v>106402</v>
      </c>
      <c r="AB19" s="51">
        <v>0.83749341356690665</v>
      </c>
      <c r="AC19" s="25">
        <v>20096900</v>
      </c>
      <c r="AD19" s="25">
        <v>11942800</v>
      </c>
      <c r="AE19" s="25">
        <v>8154100</v>
      </c>
      <c r="AF19" s="26">
        <v>0.59426080639302581</v>
      </c>
      <c r="AG19" s="27">
        <v>-1.9555691386098473E-2</v>
      </c>
      <c r="AH19" s="24">
        <v>42</v>
      </c>
      <c r="AI19" s="25">
        <v>582535</v>
      </c>
      <c r="AJ19" s="25">
        <v>534858</v>
      </c>
      <c r="AK19" s="25">
        <v>47677</v>
      </c>
      <c r="AL19" s="51">
        <v>0.91815599062717257</v>
      </c>
      <c r="AM19" s="25">
        <v>18483700</v>
      </c>
      <c r="AN19" s="25">
        <v>11345600</v>
      </c>
      <c r="AO19" s="25">
        <v>7138100</v>
      </c>
      <c r="AP19" s="26">
        <v>0.61381649777912428</v>
      </c>
      <c r="AQ19" s="27">
        <v>-3.2579592125844936E-2</v>
      </c>
      <c r="AR19" s="24">
        <v>41</v>
      </c>
      <c r="AS19" s="25">
        <v>536237</v>
      </c>
      <c r="AT19" s="25">
        <v>547613</v>
      </c>
      <c r="AU19" s="25">
        <v>-11376</v>
      </c>
      <c r="AV19" s="51">
        <v>1.0212145003049025</v>
      </c>
      <c r="AW19" s="25">
        <v>17636400</v>
      </c>
      <c r="AX19" s="25">
        <v>11400100</v>
      </c>
      <c r="AY19" s="25">
        <v>6236300</v>
      </c>
      <c r="AZ19" s="26">
        <v>0.64639608990496922</v>
      </c>
      <c r="BA19" s="27">
        <v>-4.1313953836081052E-2</v>
      </c>
      <c r="BB19" s="24">
        <v>40</v>
      </c>
      <c r="BC19" s="25">
        <v>526538</v>
      </c>
      <c r="BD19" s="25">
        <v>578635</v>
      </c>
      <c r="BE19" s="25">
        <v>-52097</v>
      </c>
      <c r="BF19" s="51">
        <v>1.0989425264653263</v>
      </c>
      <c r="BG19" s="25">
        <v>16549069.054</v>
      </c>
      <c r="BH19" s="25">
        <v>11380961.003</v>
      </c>
      <c r="BI19" s="25">
        <v>5168108.051</v>
      </c>
      <c r="BJ19" s="26">
        <v>0.68771004374105027</v>
      </c>
      <c r="BK19" s="27">
        <v>1.3053784969216053E-2</v>
      </c>
      <c r="BL19" s="24">
        <v>42</v>
      </c>
      <c r="BM19" s="25">
        <v>510727</v>
      </c>
      <c r="BN19" s="25">
        <v>488770</v>
      </c>
      <c r="BO19" s="25">
        <v>21957</v>
      </c>
      <c r="BP19" s="51">
        <v>0.95700834300908311</v>
      </c>
      <c r="BQ19" s="25">
        <v>15696546</v>
      </c>
      <c r="BR19" s="25">
        <v>10589773</v>
      </c>
      <c r="BS19" s="25">
        <v>5106773</v>
      </c>
      <c r="BT19" s="26">
        <v>0.67465625877183422</v>
      </c>
      <c r="BU19" s="27">
        <v>2.4692977641568303E-2</v>
      </c>
      <c r="BV19" s="24">
        <v>45</v>
      </c>
      <c r="BW19" s="25">
        <v>476754</v>
      </c>
      <c r="BX19" s="25">
        <v>454494</v>
      </c>
      <c r="BY19" s="25">
        <v>22260</v>
      </c>
      <c r="BZ19" s="51">
        <v>0.95330925382901877</v>
      </c>
      <c r="CA19" s="25">
        <v>14661399</v>
      </c>
      <c r="CB19" s="25">
        <v>9529371</v>
      </c>
      <c r="CC19" s="25">
        <v>5132028</v>
      </c>
      <c r="CD19" s="26">
        <v>0.64996328113026591</v>
      </c>
      <c r="CE19" s="27">
        <v>-3.6533450077499641E-2</v>
      </c>
      <c r="CF19" s="24">
        <v>45</v>
      </c>
      <c r="CG19" s="25">
        <v>423446</v>
      </c>
      <c r="CH19" s="25">
        <v>423446</v>
      </c>
      <c r="CI19" s="25">
        <v>0</v>
      </c>
      <c r="CJ19" s="51">
        <v>1</v>
      </c>
      <c r="CK19" s="25">
        <v>12985989</v>
      </c>
      <c r="CL19" s="25">
        <v>8914839</v>
      </c>
      <c r="CM19" s="25">
        <v>4071150</v>
      </c>
      <c r="CN19" s="26">
        <v>0.68649673120776555</v>
      </c>
      <c r="CO19" s="27">
        <v>-3.0388258692678027E-2</v>
      </c>
      <c r="CP19" s="24">
        <v>41</v>
      </c>
      <c r="CQ19" s="25">
        <v>328717</v>
      </c>
      <c r="CR19" s="25">
        <v>328717</v>
      </c>
      <c r="CS19" s="25">
        <v>0</v>
      </c>
      <c r="CT19" s="51">
        <v>1</v>
      </c>
      <c r="CU19" s="25">
        <v>12271331</v>
      </c>
      <c r="CV19" s="25">
        <v>8797133</v>
      </c>
      <c r="CW19" s="25">
        <v>3474198</v>
      </c>
      <c r="CX19" s="26">
        <v>0.71688498990044358</v>
      </c>
      <c r="CY19" s="27">
        <v>-4.2311523302262843E-2</v>
      </c>
      <c r="CZ19" s="24">
        <v>39</v>
      </c>
      <c r="DA19" s="25">
        <v>235686</v>
      </c>
      <c r="DB19" s="25">
        <v>235686</v>
      </c>
      <c r="DC19" s="25">
        <v>0</v>
      </c>
      <c r="DD19" s="51">
        <v>1</v>
      </c>
      <c r="DE19" s="25">
        <v>11952057</v>
      </c>
      <c r="DF19" s="25">
        <v>9073960</v>
      </c>
      <c r="DG19" s="25">
        <v>2878097</v>
      </c>
      <c r="DH19" s="26">
        <v>0.75919651320270642</v>
      </c>
      <c r="DI19" s="27">
        <v>-8.0675938967303296E-2</v>
      </c>
      <c r="DJ19" s="24">
        <v>37</v>
      </c>
      <c r="DK19" s="25">
        <v>190586</v>
      </c>
      <c r="DL19" s="25">
        <v>190586</v>
      </c>
      <c r="DM19" s="25">
        <v>0</v>
      </c>
      <c r="DN19" s="51">
        <v>1</v>
      </c>
    </row>
    <row r="20" spans="2:118" x14ac:dyDescent="0.25">
      <c r="B20" s="24" t="s">
        <v>75</v>
      </c>
      <c r="C20" s="72">
        <v>14976003</v>
      </c>
      <c r="D20" s="72">
        <v>14261351</v>
      </c>
      <c r="E20" s="72">
        <v>714652</v>
      </c>
      <c r="F20" s="26">
        <f t="shared" si="0"/>
        <v>0.95228019118318818</v>
      </c>
      <c r="G20" s="27">
        <f t="shared" si="1"/>
        <v>9.6520416942873277E-2</v>
      </c>
      <c r="H20" s="70">
        <f t="shared" si="2"/>
        <v>7</v>
      </c>
      <c r="I20" s="25">
        <v>14574790</v>
      </c>
      <c r="J20" s="25">
        <v>12472519</v>
      </c>
      <c r="K20" s="25">
        <v>2102271</v>
      </c>
      <c r="L20" s="26">
        <v>0.85575977424031491</v>
      </c>
      <c r="M20" s="27">
        <v>6.5055809008982557E-3</v>
      </c>
      <c r="N20" s="24">
        <v>9</v>
      </c>
      <c r="O20" s="25">
        <v>300105.1568</v>
      </c>
      <c r="P20" s="25">
        <v>302304.17300000001</v>
      </c>
      <c r="Q20" s="25">
        <v>-2199.0162000000128</v>
      </c>
      <c r="R20" s="51">
        <v>1.007327485516891</v>
      </c>
      <c r="S20" s="25">
        <v>13781856</v>
      </c>
      <c r="T20" s="25">
        <v>11704299</v>
      </c>
      <c r="U20" s="25">
        <v>2077557</v>
      </c>
      <c r="V20" s="26">
        <v>0.84925419333941665</v>
      </c>
      <c r="W20" s="27">
        <v>-5.344764814428149E-2</v>
      </c>
      <c r="X20" s="24">
        <v>9</v>
      </c>
      <c r="Y20" s="25">
        <v>338779</v>
      </c>
      <c r="Z20" s="25">
        <v>292473</v>
      </c>
      <c r="AA20" s="25">
        <v>46306</v>
      </c>
      <c r="AB20" s="51">
        <v>0.86331502247778047</v>
      </c>
      <c r="AC20" s="25">
        <v>13029928</v>
      </c>
      <c r="AD20" s="25">
        <v>11762140</v>
      </c>
      <c r="AE20" s="25">
        <v>1267788</v>
      </c>
      <c r="AF20" s="26">
        <v>0.90270184148369814</v>
      </c>
      <c r="AG20" s="27">
        <v>0.11546450501542749</v>
      </c>
      <c r="AH20" s="24">
        <v>8</v>
      </c>
      <c r="AI20" s="25">
        <v>337686</v>
      </c>
      <c r="AJ20" s="25">
        <v>294428</v>
      </c>
      <c r="AK20" s="25">
        <v>43258</v>
      </c>
      <c r="AL20" s="51">
        <v>0.87189874617247975</v>
      </c>
      <c r="AM20" s="25">
        <v>12589300</v>
      </c>
      <c r="AN20" s="25">
        <v>9910767</v>
      </c>
      <c r="AO20" s="25">
        <v>2678533</v>
      </c>
      <c r="AP20" s="26">
        <v>0.78723733646827065</v>
      </c>
      <c r="AQ20" s="27">
        <v>4.7152137984320719E-2</v>
      </c>
      <c r="AR20" s="24">
        <v>17</v>
      </c>
      <c r="AS20" s="25">
        <v>265835</v>
      </c>
      <c r="AT20" s="25">
        <v>300123</v>
      </c>
      <c r="AU20" s="25">
        <v>-34288</v>
      </c>
      <c r="AV20" s="51">
        <v>1.1289822634340851</v>
      </c>
      <c r="AW20" s="25">
        <v>12132845</v>
      </c>
      <c r="AX20" s="25">
        <v>8979339</v>
      </c>
      <c r="AY20" s="25">
        <v>3153506</v>
      </c>
      <c r="AZ20" s="26">
        <v>0.74008519848394994</v>
      </c>
      <c r="BA20" s="27">
        <v>-0.19227319873570092</v>
      </c>
      <c r="BB20" s="24">
        <v>27</v>
      </c>
      <c r="BC20" s="25">
        <v>236177</v>
      </c>
      <c r="BD20" s="25">
        <v>299806</v>
      </c>
      <c r="BE20" s="25">
        <v>-63629</v>
      </c>
      <c r="BF20" s="51">
        <v>1.2694123475190218</v>
      </c>
      <c r="BG20" s="25">
        <v>11599119</v>
      </c>
      <c r="BH20" s="25">
        <v>10814536</v>
      </c>
      <c r="BI20" s="25">
        <v>784583</v>
      </c>
      <c r="BJ20" s="26">
        <v>0.93235839721965086</v>
      </c>
      <c r="BK20" s="27">
        <v>-0.1180872322664942</v>
      </c>
      <c r="BL20" s="24">
        <v>9</v>
      </c>
      <c r="BM20" s="25">
        <v>258982</v>
      </c>
      <c r="BN20" s="25">
        <v>287296</v>
      </c>
      <c r="BO20" s="25">
        <v>-28314</v>
      </c>
      <c r="BP20" s="51">
        <v>1.1093280614096732</v>
      </c>
      <c r="BQ20" s="25">
        <v>10816497</v>
      </c>
      <c r="BR20" s="25">
        <v>11362142</v>
      </c>
      <c r="BS20" s="25">
        <v>-545645</v>
      </c>
      <c r="BT20" s="26">
        <v>1.0504456294861451</v>
      </c>
      <c r="BU20" s="27">
        <v>0.10323463573069325</v>
      </c>
      <c r="BV20" s="24">
        <v>3</v>
      </c>
      <c r="BW20" s="25">
        <v>242923</v>
      </c>
      <c r="BX20" s="25">
        <v>273464</v>
      </c>
      <c r="BY20" s="25">
        <v>-30541</v>
      </c>
      <c r="BZ20" s="51">
        <v>1.1257229657134153</v>
      </c>
      <c r="CA20" s="25">
        <v>10075829</v>
      </c>
      <c r="CB20" s="25">
        <v>9543936</v>
      </c>
      <c r="CC20" s="25">
        <v>531893</v>
      </c>
      <c r="CD20" s="26">
        <v>0.94721099375545181</v>
      </c>
      <c r="CE20" s="27">
        <v>1.257215391680977E-2</v>
      </c>
      <c r="CF20" s="24">
        <v>13</v>
      </c>
      <c r="CG20" s="25">
        <v>246884</v>
      </c>
      <c r="CH20" s="25">
        <v>264625</v>
      </c>
      <c r="CI20" s="25">
        <v>-17741</v>
      </c>
      <c r="CJ20" s="51">
        <v>1.0718596587871227</v>
      </c>
      <c r="CK20" s="25">
        <v>9149348</v>
      </c>
      <c r="CL20" s="25">
        <v>8551336</v>
      </c>
      <c r="CM20" s="25">
        <v>598012</v>
      </c>
      <c r="CN20" s="26">
        <v>0.93463883983864204</v>
      </c>
      <c r="CO20" s="27">
        <v>2.5252943428312968E-2</v>
      </c>
      <c r="CP20" s="24">
        <v>13</v>
      </c>
      <c r="CQ20" s="25">
        <v>246025</v>
      </c>
      <c r="CR20" s="25">
        <v>249773</v>
      </c>
      <c r="CS20" s="25">
        <v>-3748</v>
      </c>
      <c r="CT20" s="51">
        <v>1.0152342241642109</v>
      </c>
      <c r="CU20" s="25">
        <v>8516853</v>
      </c>
      <c r="CV20" s="25">
        <v>7745106</v>
      </c>
      <c r="CW20" s="25">
        <v>771747</v>
      </c>
      <c r="CX20" s="26">
        <v>0.90938589641032908</v>
      </c>
      <c r="CY20" s="27">
        <v>7.9927069329039924E-2</v>
      </c>
      <c r="CZ20" s="24">
        <v>18</v>
      </c>
      <c r="DA20" s="25">
        <v>231086</v>
      </c>
      <c r="DB20" s="25">
        <v>226157</v>
      </c>
      <c r="DC20" s="25">
        <v>4929</v>
      </c>
      <c r="DD20" s="51">
        <v>0.97867027859757838</v>
      </c>
      <c r="DE20" s="25">
        <v>7949400</v>
      </c>
      <c r="DF20" s="25">
        <v>6593700</v>
      </c>
      <c r="DG20" s="25">
        <v>1355700</v>
      </c>
      <c r="DH20" s="26">
        <v>0.82945882708128915</v>
      </c>
      <c r="DI20" s="27">
        <v>-1.0668468934768138E-2</v>
      </c>
      <c r="DJ20" s="24">
        <v>32</v>
      </c>
      <c r="DK20" s="25">
        <v>199690</v>
      </c>
      <c r="DL20" s="25">
        <v>218651</v>
      </c>
      <c r="DM20" s="25">
        <v>-18961</v>
      </c>
      <c r="DN20" s="51">
        <v>1.0949521758726026</v>
      </c>
    </row>
    <row r="21" spans="2:118" x14ac:dyDescent="0.25">
      <c r="B21" s="24" t="s">
        <v>79</v>
      </c>
      <c r="C21" s="72">
        <v>190178813.97100002</v>
      </c>
      <c r="D21" s="72">
        <v>78630074.375</v>
      </c>
      <c r="E21" s="72">
        <v>111548739.596</v>
      </c>
      <c r="F21" s="26">
        <f t="shared" si="0"/>
        <v>0.4134533849127387</v>
      </c>
      <c r="G21" s="27">
        <f t="shared" si="1"/>
        <v>2.0862952710501981E-2</v>
      </c>
      <c r="H21" s="70">
        <f t="shared" si="2"/>
        <v>49</v>
      </c>
      <c r="I21" s="25">
        <v>165458123.046</v>
      </c>
      <c r="J21" s="25">
        <v>64957276.038000003</v>
      </c>
      <c r="K21" s="25">
        <v>100500847.008</v>
      </c>
      <c r="L21" s="26">
        <v>0.39259043220223672</v>
      </c>
      <c r="M21" s="27">
        <v>-1.1099494743965932E-2</v>
      </c>
      <c r="N21" s="24">
        <v>50</v>
      </c>
      <c r="O21" s="25">
        <v>7015247.4349999996</v>
      </c>
      <c r="P21" s="25">
        <v>5893783.1580999997</v>
      </c>
      <c r="Q21" s="25">
        <v>1121464.2768999999</v>
      </c>
      <c r="R21" s="51">
        <v>0.8401390275537729</v>
      </c>
      <c r="S21" s="25">
        <v>158611516.25299999</v>
      </c>
      <c r="T21" s="25">
        <v>64029871.409000002</v>
      </c>
      <c r="U21" s="25">
        <v>94581644.843999997</v>
      </c>
      <c r="V21" s="26">
        <v>0.40368992694620265</v>
      </c>
      <c r="W21" s="27">
        <v>-3.023774359208764E-2</v>
      </c>
      <c r="X21" s="24">
        <v>50</v>
      </c>
      <c r="Y21" s="25">
        <v>6612368.9850000003</v>
      </c>
      <c r="Z21" s="25">
        <v>5010518.0459000003</v>
      </c>
      <c r="AA21" s="25">
        <v>1601850.9391000001</v>
      </c>
      <c r="AB21" s="51">
        <v>0.75774931152514924</v>
      </c>
      <c r="AC21" s="25">
        <v>146460000.553</v>
      </c>
      <c r="AD21" s="25">
        <v>63553046.866999999</v>
      </c>
      <c r="AE21" s="25">
        <v>82906953.686000004</v>
      </c>
      <c r="AF21" s="26">
        <v>0.43392767053829029</v>
      </c>
      <c r="AG21" s="27">
        <v>-2.0366288877997574E-2</v>
      </c>
      <c r="AH21" s="24">
        <v>50</v>
      </c>
      <c r="AI21" s="25">
        <v>5399799.3859999999</v>
      </c>
      <c r="AJ21" s="25">
        <v>4298066.0854000002</v>
      </c>
      <c r="AK21" s="25">
        <v>1101733.3005999997</v>
      </c>
      <c r="AL21" s="51">
        <v>0.79596773474632188</v>
      </c>
      <c r="AM21" s="25">
        <v>138794302</v>
      </c>
      <c r="AN21" s="25">
        <v>63053413</v>
      </c>
      <c r="AO21" s="25">
        <v>75740889</v>
      </c>
      <c r="AP21" s="26">
        <v>0.45429395941628786</v>
      </c>
      <c r="AQ21" s="27">
        <v>-5.1864626885930576E-2</v>
      </c>
      <c r="AR21" s="24">
        <v>50</v>
      </c>
      <c r="AS21" s="25">
        <v>4761507</v>
      </c>
      <c r="AT21" s="25">
        <v>4130844.2319999998</v>
      </c>
      <c r="AU21" s="25">
        <v>630662.76800000016</v>
      </c>
      <c r="AV21" s="51">
        <v>0.86754975515104771</v>
      </c>
      <c r="AW21" s="25">
        <v>126435510</v>
      </c>
      <c r="AX21" s="25">
        <v>63996419</v>
      </c>
      <c r="AY21" s="25">
        <v>62439091</v>
      </c>
      <c r="AZ21" s="26">
        <v>0.50615858630221844</v>
      </c>
      <c r="BA21" s="27">
        <v>-3.7157576581866136E-2</v>
      </c>
      <c r="BB21" s="24">
        <v>50</v>
      </c>
      <c r="BC21" s="25">
        <v>4076467</v>
      </c>
      <c r="BD21" s="25">
        <v>2896284.477</v>
      </c>
      <c r="BE21" s="25">
        <v>1180182.523</v>
      </c>
      <c r="BF21" s="51">
        <v>0.71048888093537854</v>
      </c>
      <c r="BG21" s="25">
        <v>119084440</v>
      </c>
      <c r="BH21" s="25">
        <v>64700501</v>
      </c>
      <c r="BI21" s="25">
        <v>54383939</v>
      </c>
      <c r="BJ21" s="26">
        <v>0.54331616288408457</v>
      </c>
      <c r="BK21" s="27">
        <v>-8.3130377148346035E-2</v>
      </c>
      <c r="BL21" s="24">
        <v>50</v>
      </c>
      <c r="BM21" s="25">
        <v>3729181</v>
      </c>
      <c r="BN21" s="25">
        <v>2156266.946</v>
      </c>
      <c r="BO21" s="25">
        <v>1572914.054</v>
      </c>
      <c r="BP21" s="51">
        <v>0.57821461227009363</v>
      </c>
      <c r="BQ21" s="25">
        <v>112908645</v>
      </c>
      <c r="BR21" s="25">
        <v>70731230</v>
      </c>
      <c r="BS21" s="25">
        <v>42177415</v>
      </c>
      <c r="BT21" s="26">
        <v>0.62644654003243061</v>
      </c>
      <c r="BU21" s="27">
        <v>2.1622279853479642E-2</v>
      </c>
      <c r="BV21" s="24">
        <v>47</v>
      </c>
      <c r="BW21" s="25">
        <v>3665597</v>
      </c>
      <c r="BX21" s="25">
        <v>1477391.6839999999</v>
      </c>
      <c r="BY21" s="25">
        <v>2188205.3160000001</v>
      </c>
      <c r="BZ21" s="51">
        <v>0.4030425832408745</v>
      </c>
      <c r="CA21" s="25">
        <v>103073463.07099999</v>
      </c>
      <c r="CB21" s="25">
        <v>62341331.045999996</v>
      </c>
      <c r="CC21" s="25">
        <v>40732132.024999999</v>
      </c>
      <c r="CD21" s="26">
        <v>0.60482426017895097</v>
      </c>
      <c r="CE21" s="27">
        <v>2.0403008316366433E-3</v>
      </c>
      <c r="CF21" s="24">
        <v>47</v>
      </c>
      <c r="CG21" s="25">
        <v>3085600.7579999999</v>
      </c>
      <c r="CH21" s="25">
        <v>1025340.5887</v>
      </c>
      <c r="CI21" s="25">
        <v>2060260.1693</v>
      </c>
      <c r="CJ21" s="51">
        <v>0.33229852762208845</v>
      </c>
      <c r="CK21" s="25">
        <v>97178993.458000004</v>
      </c>
      <c r="CL21" s="25">
        <v>58577938.442000002</v>
      </c>
      <c r="CM21" s="25">
        <v>38601055.016000003</v>
      </c>
      <c r="CN21" s="26">
        <v>0.60278395934731432</v>
      </c>
      <c r="CO21" s="27">
        <v>-6.5619203018560945E-3</v>
      </c>
      <c r="CP21" s="24">
        <v>47</v>
      </c>
      <c r="CQ21" s="25">
        <v>3084492.034</v>
      </c>
      <c r="CR21" s="25">
        <v>1737157.2143000001</v>
      </c>
      <c r="CS21" s="25">
        <v>1347334.8196999999</v>
      </c>
      <c r="CT21" s="51">
        <v>0.56319069561649582</v>
      </c>
      <c r="CU21" s="25">
        <v>89832401.476999998</v>
      </c>
      <c r="CV21" s="25">
        <v>54739003.699000001</v>
      </c>
      <c r="CW21" s="25">
        <v>35093397.777999997</v>
      </c>
      <c r="CX21" s="26">
        <v>0.60934587964917042</v>
      </c>
      <c r="CY21" s="27">
        <v>0.12710261362712738</v>
      </c>
      <c r="CZ21" s="24">
        <v>46</v>
      </c>
      <c r="DA21" s="25">
        <v>3056352.8620000002</v>
      </c>
      <c r="DB21" s="25">
        <v>3381967.8971000002</v>
      </c>
      <c r="DC21" s="25">
        <v>-325615.03509999998</v>
      </c>
      <c r="DD21" s="51">
        <v>1.1065371211421333</v>
      </c>
      <c r="DE21" s="25">
        <v>83825154.070999995</v>
      </c>
      <c r="DF21" s="25">
        <v>40424116.074000001</v>
      </c>
      <c r="DG21" s="25">
        <v>43401037.997000001</v>
      </c>
      <c r="DH21" s="26">
        <v>0.48224326602204304</v>
      </c>
      <c r="DI21" s="27">
        <v>-5.3043689089868118E-2</v>
      </c>
      <c r="DJ21" s="24">
        <v>49</v>
      </c>
      <c r="DK21" s="25">
        <v>2535590.415</v>
      </c>
      <c r="DL21" s="25">
        <v>1688571.3082999999</v>
      </c>
      <c r="DM21" s="25">
        <v>847019.10670000012</v>
      </c>
      <c r="DN21" s="51">
        <v>0.66594797736132005</v>
      </c>
    </row>
    <row r="22" spans="2:118" x14ac:dyDescent="0.25">
      <c r="B22" s="24" t="s">
        <v>84</v>
      </c>
      <c r="C22" s="72">
        <v>44230185</v>
      </c>
      <c r="D22" s="72">
        <v>30622956</v>
      </c>
      <c r="E22" s="72">
        <v>13607229</v>
      </c>
      <c r="F22" s="26">
        <f t="shared" si="0"/>
        <v>0.69235423727031664</v>
      </c>
      <c r="G22" s="27">
        <f t="shared" si="1"/>
        <v>4.4892715611006939E-2</v>
      </c>
      <c r="H22" s="70">
        <f t="shared" si="2"/>
        <v>33</v>
      </c>
      <c r="I22" s="25">
        <v>42911033.788999997</v>
      </c>
      <c r="J22" s="25">
        <v>27783243.232999999</v>
      </c>
      <c r="K22" s="25">
        <v>15127789.556</v>
      </c>
      <c r="L22" s="26">
        <v>0.6474615216593097</v>
      </c>
      <c r="M22" s="27">
        <v>3.7948209502165264E-2</v>
      </c>
      <c r="N22" s="24">
        <v>33</v>
      </c>
      <c r="O22" s="25">
        <v>1654344.0319999999</v>
      </c>
      <c r="P22" s="25">
        <v>1981356.274</v>
      </c>
      <c r="Q22" s="25">
        <v>-327012.24200000009</v>
      </c>
      <c r="R22" s="51">
        <v>1.1976688256339658</v>
      </c>
      <c r="S22" s="25">
        <v>41883520</v>
      </c>
      <c r="T22" s="25">
        <v>25528563</v>
      </c>
      <c r="U22" s="25">
        <v>16354957</v>
      </c>
      <c r="V22" s="26">
        <v>0.60951331215714444</v>
      </c>
      <c r="W22" s="27">
        <v>-2.2059325689428366E-2</v>
      </c>
      <c r="X22" s="24">
        <v>39</v>
      </c>
      <c r="Y22" s="25">
        <v>1733432.9010000001</v>
      </c>
      <c r="Z22" s="25">
        <v>1517204.287</v>
      </c>
      <c r="AA22" s="25">
        <v>216228.61400000006</v>
      </c>
      <c r="AB22" s="51">
        <v>0.87525988812416111</v>
      </c>
      <c r="AC22" s="25">
        <v>39897927</v>
      </c>
      <c r="AD22" s="25">
        <v>25198439</v>
      </c>
      <c r="AE22" s="25">
        <v>14699488</v>
      </c>
      <c r="AF22" s="26">
        <v>0.6315726378465728</v>
      </c>
      <c r="AG22" s="27">
        <v>-1.5587717424550895E-2</v>
      </c>
      <c r="AH22" s="24">
        <v>39</v>
      </c>
      <c r="AI22" s="25">
        <v>1704823.078</v>
      </c>
      <c r="AJ22" s="25">
        <v>1426132.406</v>
      </c>
      <c r="AK22" s="25">
        <v>278690.67200000002</v>
      </c>
      <c r="AL22" s="51">
        <v>0.83652809749211998</v>
      </c>
      <c r="AM22" s="25">
        <v>39005478</v>
      </c>
      <c r="AN22" s="25">
        <v>25242799</v>
      </c>
      <c r="AO22" s="25">
        <v>13762679</v>
      </c>
      <c r="AP22" s="26">
        <v>0.6471603552711237</v>
      </c>
      <c r="AQ22" s="27">
        <v>-1.8005099989001128E-2</v>
      </c>
      <c r="AR22" s="24">
        <v>37</v>
      </c>
      <c r="AS22" s="25">
        <v>1476131.3</v>
      </c>
      <c r="AT22" s="25">
        <v>1381032.69</v>
      </c>
      <c r="AU22" s="25">
        <v>95098.610000000102</v>
      </c>
      <c r="AV22" s="51">
        <v>0.93557577838773553</v>
      </c>
      <c r="AW22" s="25">
        <v>36924846</v>
      </c>
      <c r="AX22" s="25">
        <v>24561132</v>
      </c>
      <c r="AY22" s="25">
        <v>12363714</v>
      </c>
      <c r="AZ22" s="26">
        <v>0.66516545526012483</v>
      </c>
      <c r="BA22" s="27">
        <v>-5.9138408563902622E-2</v>
      </c>
      <c r="BB22" s="24">
        <v>37</v>
      </c>
      <c r="BC22" s="25">
        <v>1293764.8999999999</v>
      </c>
      <c r="BD22" s="25">
        <v>1340614.808</v>
      </c>
      <c r="BE22" s="25">
        <v>-46849.908000000054</v>
      </c>
      <c r="BF22" s="51">
        <v>1.0362120722242505</v>
      </c>
      <c r="BG22" s="25">
        <v>35640072.741999999</v>
      </c>
      <c r="BH22" s="25">
        <v>25814242.394000001</v>
      </c>
      <c r="BI22" s="25">
        <v>9825830.3479999993</v>
      </c>
      <c r="BJ22" s="26">
        <v>0.72430386382402745</v>
      </c>
      <c r="BK22" s="27">
        <v>2.6384127174508221E-2</v>
      </c>
      <c r="BL22" s="24">
        <v>38</v>
      </c>
      <c r="BM22" s="25">
        <v>1232346.8</v>
      </c>
      <c r="BN22" s="25">
        <v>1265129.4698000001</v>
      </c>
      <c r="BO22" s="25">
        <v>-32782.669800000032</v>
      </c>
      <c r="BP22" s="51">
        <v>1.0266018216625385</v>
      </c>
      <c r="BQ22" s="25">
        <v>34714499</v>
      </c>
      <c r="BR22" s="25">
        <v>24227934</v>
      </c>
      <c r="BS22" s="25">
        <v>10486565</v>
      </c>
      <c r="BT22" s="26">
        <v>0.69791973664951923</v>
      </c>
      <c r="BU22" s="27">
        <v>1.6501868042383072E-2</v>
      </c>
      <c r="BV22" s="24">
        <v>42</v>
      </c>
      <c r="BW22" s="25">
        <v>1155715.2</v>
      </c>
      <c r="BX22" s="25">
        <v>1186692.4957999999</v>
      </c>
      <c r="BY22" s="25">
        <v>-30977.295799999963</v>
      </c>
      <c r="BZ22" s="51">
        <v>1.0268035721949493</v>
      </c>
      <c r="CA22" s="25">
        <v>31995969</v>
      </c>
      <c r="CB22" s="25">
        <v>21802625</v>
      </c>
      <c r="CC22" s="25">
        <v>10193344</v>
      </c>
      <c r="CD22" s="26">
        <v>0.68141786860713616</v>
      </c>
      <c r="CE22" s="27">
        <v>1.1894479108234379E-2</v>
      </c>
      <c r="CF22" s="24">
        <v>42</v>
      </c>
      <c r="CG22" s="25">
        <v>1056485.3</v>
      </c>
      <c r="CH22" s="25">
        <v>1064404.1534</v>
      </c>
      <c r="CI22" s="25">
        <v>-7918.8533999999054</v>
      </c>
      <c r="CJ22" s="51">
        <v>1.0074954695536227</v>
      </c>
      <c r="CK22" s="25">
        <v>29941535</v>
      </c>
      <c r="CL22" s="25">
        <v>20046558</v>
      </c>
      <c r="CM22" s="25">
        <v>9894977</v>
      </c>
      <c r="CN22" s="26">
        <v>0.66952338949890178</v>
      </c>
      <c r="CO22" s="27">
        <v>-1.787430060400752E-2</v>
      </c>
      <c r="CP22" s="24">
        <v>42</v>
      </c>
      <c r="CQ22" s="25">
        <v>944067.2</v>
      </c>
      <c r="CR22" s="25">
        <v>819219.22320000001</v>
      </c>
      <c r="CS22" s="25">
        <v>124847.97679999995</v>
      </c>
      <c r="CT22" s="51">
        <v>0.86775520132465156</v>
      </c>
      <c r="CU22" s="25">
        <v>27584086</v>
      </c>
      <c r="CV22" s="25">
        <v>18961237</v>
      </c>
      <c r="CW22" s="25">
        <v>8622849</v>
      </c>
      <c r="CX22" s="26">
        <v>0.6873976901029093</v>
      </c>
      <c r="CY22" s="27">
        <v>-4.066286284021281E-5</v>
      </c>
      <c r="CZ22" s="24">
        <v>43</v>
      </c>
      <c r="DA22" s="25">
        <v>920247.8</v>
      </c>
      <c r="DB22" s="25">
        <v>791128.30940000003</v>
      </c>
      <c r="DC22" s="25">
        <v>129119.49060000002</v>
      </c>
      <c r="DD22" s="51">
        <v>0.859690519662204</v>
      </c>
      <c r="DE22" s="25">
        <v>26188405</v>
      </c>
      <c r="DF22" s="25">
        <v>18002914</v>
      </c>
      <c r="DG22" s="25">
        <v>8185491</v>
      </c>
      <c r="DH22" s="26">
        <v>0.68743835296574951</v>
      </c>
      <c r="DI22" s="27">
        <v>2.7474317527144465E-2</v>
      </c>
      <c r="DJ22" s="24">
        <v>44</v>
      </c>
      <c r="DK22" s="25">
        <v>899398.4</v>
      </c>
      <c r="DL22" s="25">
        <v>925575.63560000004</v>
      </c>
      <c r="DM22" s="25">
        <v>-26177.235600000015</v>
      </c>
      <c r="DN22" s="51">
        <v>1.0291052725911007</v>
      </c>
    </row>
    <row r="23" spans="2:118" x14ac:dyDescent="0.25">
      <c r="B23" s="24" t="s">
        <v>93</v>
      </c>
      <c r="C23" s="72">
        <v>32704232.088</v>
      </c>
      <c r="D23" s="72">
        <v>28586718.892999999</v>
      </c>
      <c r="E23" s="72">
        <v>4117513.1949999998</v>
      </c>
      <c r="F23" s="26">
        <f t="shared" si="0"/>
        <v>0.87409845967577948</v>
      </c>
      <c r="G23" s="27">
        <f t="shared" si="1"/>
        <v>6.7123050214724311E-2</v>
      </c>
      <c r="H23" s="70">
        <f t="shared" si="2"/>
        <v>13</v>
      </c>
      <c r="I23" s="25">
        <v>31175536.32</v>
      </c>
      <c r="J23" s="25">
        <v>25157891.186999999</v>
      </c>
      <c r="K23" s="25">
        <v>6017645.1330000004</v>
      </c>
      <c r="L23" s="26">
        <v>0.80697540946105517</v>
      </c>
      <c r="M23" s="27">
        <v>1.1527179073324234E-2</v>
      </c>
      <c r="N23" s="24">
        <v>11</v>
      </c>
      <c r="O23" s="25">
        <v>641718.08400000003</v>
      </c>
      <c r="P23" s="25">
        <v>622272.01800000004</v>
      </c>
      <c r="Q23" s="25">
        <v>19446.065999999992</v>
      </c>
      <c r="R23" s="51">
        <v>0.96969687081469236</v>
      </c>
      <c r="S23" s="25">
        <v>30096586.486000001</v>
      </c>
      <c r="T23" s="25">
        <v>23940276.460999999</v>
      </c>
      <c r="U23" s="25">
        <v>6156310.0250000004</v>
      </c>
      <c r="V23" s="26">
        <v>0.79544823038773094</v>
      </c>
      <c r="W23" s="27">
        <v>4.8716347816668559E-5</v>
      </c>
      <c r="X23" s="24">
        <v>14</v>
      </c>
      <c r="Y23" s="25">
        <v>593441.67599999998</v>
      </c>
      <c r="Z23" s="25">
        <v>577362.29</v>
      </c>
      <c r="AA23" s="25">
        <v>16079.38599999994</v>
      </c>
      <c r="AB23" s="51">
        <v>0.97290485880873645</v>
      </c>
      <c r="AC23" s="25">
        <v>28883186.114</v>
      </c>
      <c r="AD23" s="25">
        <v>22973672.199000001</v>
      </c>
      <c r="AE23" s="25">
        <v>5909513.915</v>
      </c>
      <c r="AF23" s="26">
        <v>0.79539951403991427</v>
      </c>
      <c r="AG23" s="27">
        <v>-1.4991296759909067E-2</v>
      </c>
      <c r="AH23" s="24">
        <v>17</v>
      </c>
      <c r="AI23" s="25">
        <v>591508.61399999994</v>
      </c>
      <c r="AJ23" s="25">
        <v>485691.065</v>
      </c>
      <c r="AK23" s="25">
        <v>105817.54899999994</v>
      </c>
      <c r="AL23" s="51">
        <v>0.82110565003538571</v>
      </c>
      <c r="AM23" s="25">
        <v>27057850</v>
      </c>
      <c r="AN23" s="25">
        <v>21927433</v>
      </c>
      <c r="AO23" s="25">
        <v>5130417</v>
      </c>
      <c r="AP23" s="26">
        <v>0.81039081079982334</v>
      </c>
      <c r="AQ23" s="27">
        <v>1.546790181623181E-3</v>
      </c>
      <c r="AR23" s="24">
        <v>15</v>
      </c>
      <c r="AS23" s="25">
        <v>524877</v>
      </c>
      <c r="AT23" s="25">
        <v>465498.23499999999</v>
      </c>
      <c r="AU23" s="25">
        <v>59378.765000000014</v>
      </c>
      <c r="AV23" s="51">
        <v>0.88687108598776476</v>
      </c>
      <c r="AW23" s="25">
        <v>26602516</v>
      </c>
      <c r="AX23" s="25">
        <v>21517286</v>
      </c>
      <c r="AY23" s="25">
        <v>5085230</v>
      </c>
      <c r="AZ23" s="26">
        <v>0.80884402061820015</v>
      </c>
      <c r="BA23" s="27">
        <v>-7.8406401474031551E-2</v>
      </c>
      <c r="BB23" s="24">
        <v>16</v>
      </c>
      <c r="BC23" s="25">
        <v>495196</v>
      </c>
      <c r="BD23" s="25">
        <v>430959.41200000001</v>
      </c>
      <c r="BE23" s="25">
        <v>64236.587999999989</v>
      </c>
      <c r="BF23" s="51">
        <v>0.87028047884070148</v>
      </c>
      <c r="BG23" s="25">
        <v>25080757.120999999</v>
      </c>
      <c r="BH23" s="25">
        <v>22252912.342</v>
      </c>
      <c r="BI23" s="25">
        <v>2827844.7790000001</v>
      </c>
      <c r="BJ23" s="26">
        <v>0.88725042209223171</v>
      </c>
      <c r="BK23" s="27">
        <v>-1.0563240961054987E-2</v>
      </c>
      <c r="BL23" s="24">
        <v>13</v>
      </c>
      <c r="BM23" s="25">
        <v>453980.054</v>
      </c>
      <c r="BN23" s="25">
        <v>389573.70620000002</v>
      </c>
      <c r="BO23" s="25">
        <v>64406.347799999989</v>
      </c>
      <c r="BP23" s="51">
        <v>0.8581295649257753</v>
      </c>
      <c r="BQ23" s="25">
        <v>23556799</v>
      </c>
      <c r="BR23" s="25">
        <v>21149616</v>
      </c>
      <c r="BS23" s="25">
        <v>2407183</v>
      </c>
      <c r="BT23" s="26">
        <v>0.89781366305328669</v>
      </c>
      <c r="BU23" s="27">
        <v>1.6893859864384519E-2</v>
      </c>
      <c r="BV23" s="24">
        <v>17</v>
      </c>
      <c r="BW23" s="25">
        <v>431824.95500000002</v>
      </c>
      <c r="BX23" s="25">
        <v>351365.61499999999</v>
      </c>
      <c r="BY23" s="25">
        <v>80459.340000000026</v>
      </c>
      <c r="BZ23" s="51">
        <v>0.81367602990892463</v>
      </c>
      <c r="CA23" s="25">
        <v>22133637.419</v>
      </c>
      <c r="CB23" s="25">
        <v>19497959.519000001</v>
      </c>
      <c r="CC23" s="25">
        <v>2635677.9</v>
      </c>
      <c r="CD23" s="26">
        <v>0.88091980318890217</v>
      </c>
      <c r="CE23" s="27">
        <v>-2.8928564301908821E-3</v>
      </c>
      <c r="CF23" s="24">
        <v>17</v>
      </c>
      <c r="CG23" s="25">
        <v>404071.85700000002</v>
      </c>
      <c r="CH23" s="25">
        <v>332534.29700000002</v>
      </c>
      <c r="CI23" s="25">
        <v>71537.56</v>
      </c>
      <c r="CJ23" s="51">
        <v>0.82295832099982158</v>
      </c>
      <c r="CK23" s="25">
        <v>20688687.666999999</v>
      </c>
      <c r="CL23" s="25">
        <v>18284924.070999999</v>
      </c>
      <c r="CM23" s="25">
        <v>2403763.5959999999</v>
      </c>
      <c r="CN23" s="26">
        <v>0.88381265961909306</v>
      </c>
      <c r="CO23" s="27">
        <v>9.6322615635657804E-4</v>
      </c>
      <c r="CP23" s="24">
        <v>16</v>
      </c>
      <c r="CQ23" s="25">
        <v>379152.435</v>
      </c>
      <c r="CR23" s="25">
        <v>318324.91899999999</v>
      </c>
      <c r="CS23" s="25">
        <v>60827.516000000003</v>
      </c>
      <c r="CT23" s="51">
        <v>0.83956976037883013</v>
      </c>
      <c r="CU23" s="25">
        <v>19566333.605999999</v>
      </c>
      <c r="CV23" s="25">
        <v>17274126.539000001</v>
      </c>
      <c r="CW23" s="25">
        <v>2292207.0669999998</v>
      </c>
      <c r="CX23" s="26">
        <v>0.88284943346273648</v>
      </c>
      <c r="CY23" s="27">
        <v>-1.1092299976037223E-2</v>
      </c>
      <c r="CZ23" s="24">
        <v>22</v>
      </c>
      <c r="DA23" s="25">
        <v>342608.58100000001</v>
      </c>
      <c r="DB23" s="25">
        <v>306466.049</v>
      </c>
      <c r="DC23" s="25">
        <v>36142.532000000007</v>
      </c>
      <c r="DD23" s="51">
        <v>0.89450780276866448</v>
      </c>
      <c r="DE23" s="25">
        <v>18387033.960000001</v>
      </c>
      <c r="DF23" s="25">
        <v>16436937.011</v>
      </c>
      <c r="DG23" s="25">
        <v>1950096.949</v>
      </c>
      <c r="DH23" s="26">
        <v>0.8939417334387737</v>
      </c>
      <c r="DI23" s="27">
        <v>-2.9576921818069257E-2</v>
      </c>
      <c r="DJ23" s="24">
        <v>26</v>
      </c>
      <c r="DK23" s="25">
        <v>301680.136</v>
      </c>
      <c r="DL23" s="25">
        <v>295103.33500000002</v>
      </c>
      <c r="DM23" s="25">
        <v>6576.8009999999776</v>
      </c>
      <c r="DN23" s="51">
        <v>0.97819942311349251</v>
      </c>
    </row>
    <row r="24" spans="2:118" x14ac:dyDescent="0.25">
      <c r="B24" s="24" t="s">
        <v>95</v>
      </c>
      <c r="C24" s="72">
        <v>24827591</v>
      </c>
      <c r="D24" s="72">
        <v>16535797</v>
      </c>
      <c r="E24" s="72">
        <v>8291794</v>
      </c>
      <c r="F24" s="26">
        <f t="shared" si="0"/>
        <v>0.66602502836461253</v>
      </c>
      <c r="G24" s="27">
        <f t="shared" si="1"/>
        <v>6.7440537621989094E-2</v>
      </c>
      <c r="H24" s="70">
        <f t="shared" si="2"/>
        <v>37</v>
      </c>
      <c r="I24" s="25">
        <v>24328670.138</v>
      </c>
      <c r="J24" s="25">
        <v>14562764.625</v>
      </c>
      <c r="K24" s="25">
        <v>9765905.5130000003</v>
      </c>
      <c r="L24" s="26">
        <v>0.59858449074262343</v>
      </c>
      <c r="M24" s="27">
        <v>3.4296897932338033E-2</v>
      </c>
      <c r="N24" s="24">
        <v>42</v>
      </c>
      <c r="O24" s="25">
        <v>825196.97199999995</v>
      </c>
      <c r="P24" s="25">
        <v>618897.72900000005</v>
      </c>
      <c r="Q24" s="25">
        <v>206299.2429999999</v>
      </c>
      <c r="R24" s="51">
        <v>0.75</v>
      </c>
      <c r="S24" s="25">
        <v>23531423.449999999</v>
      </c>
      <c r="T24" s="25">
        <v>13278490.294</v>
      </c>
      <c r="U24" s="25">
        <v>10252933.155999999</v>
      </c>
      <c r="V24" s="26">
        <v>0.5642875928102854</v>
      </c>
      <c r="W24" s="27">
        <v>-2.7516688751714646E-2</v>
      </c>
      <c r="X24" s="24">
        <v>44</v>
      </c>
      <c r="Y24" s="25">
        <v>843361.83499999996</v>
      </c>
      <c r="Z24" s="25">
        <v>565052.42949999997</v>
      </c>
      <c r="AA24" s="25">
        <v>278309.40549999999</v>
      </c>
      <c r="AB24" s="51">
        <v>0.67</v>
      </c>
      <c r="AC24" s="25">
        <v>22607170</v>
      </c>
      <c r="AD24" s="25">
        <v>13379020</v>
      </c>
      <c r="AE24" s="25">
        <v>9228150</v>
      </c>
      <c r="AF24" s="26">
        <v>0.59180428156200005</v>
      </c>
      <c r="AG24" s="27">
        <v>-3.0040366570545207E-2</v>
      </c>
      <c r="AH24" s="24">
        <v>43</v>
      </c>
      <c r="AI24" s="25">
        <v>709964.32200000004</v>
      </c>
      <c r="AJ24" s="25">
        <v>525373.59829999995</v>
      </c>
      <c r="AK24" s="25">
        <v>184590.72370000009</v>
      </c>
      <c r="AL24" s="51">
        <v>0.74</v>
      </c>
      <c r="AM24" s="25">
        <v>21853783</v>
      </c>
      <c r="AN24" s="25">
        <v>13589658</v>
      </c>
      <c r="AO24" s="25">
        <v>8264125</v>
      </c>
      <c r="AP24" s="26">
        <v>0.62184464813254525</v>
      </c>
      <c r="AQ24" s="27">
        <v>-1.4974815165333499E-2</v>
      </c>
      <c r="AR24" s="24">
        <v>40</v>
      </c>
      <c r="AS24" s="25">
        <v>682062</v>
      </c>
      <c r="AT24" s="25">
        <v>491766.70199999999</v>
      </c>
      <c r="AU24" s="25">
        <v>190295.29800000001</v>
      </c>
      <c r="AV24" s="51">
        <v>0.72099999999999997</v>
      </c>
      <c r="AW24" s="25">
        <v>21138206</v>
      </c>
      <c r="AX24" s="25">
        <v>13461221</v>
      </c>
      <c r="AY24" s="25">
        <v>7676985</v>
      </c>
      <c r="AZ24" s="26">
        <v>0.63681946329787875</v>
      </c>
      <c r="BA24" s="27">
        <v>4.8579333236322908E-2</v>
      </c>
      <c r="BB24" s="24">
        <v>41</v>
      </c>
      <c r="BC24" s="25">
        <v>660833.66399999999</v>
      </c>
      <c r="BD24" s="25">
        <v>449366.89150000003</v>
      </c>
      <c r="BE24" s="25">
        <v>211466.77249999996</v>
      </c>
      <c r="BF24" s="51">
        <v>0.68</v>
      </c>
      <c r="BG24" s="25">
        <v>20106787</v>
      </c>
      <c r="BH24" s="25">
        <v>11827619</v>
      </c>
      <c r="BI24" s="25">
        <v>8279168</v>
      </c>
      <c r="BJ24" s="26">
        <v>0.58824013006155584</v>
      </c>
      <c r="BK24" s="27">
        <v>-0.11932769418206068</v>
      </c>
      <c r="BL24" s="24">
        <v>49</v>
      </c>
      <c r="BM24" s="25">
        <v>607662</v>
      </c>
      <c r="BN24" s="25">
        <v>395587.962</v>
      </c>
      <c r="BO24" s="25">
        <v>212074.038</v>
      </c>
      <c r="BP24" s="51">
        <v>0.65100000000000002</v>
      </c>
      <c r="BQ24" s="25">
        <v>18984915</v>
      </c>
      <c r="BR24" s="25">
        <v>13433115</v>
      </c>
      <c r="BS24" s="25">
        <v>5551800</v>
      </c>
      <c r="BT24" s="26">
        <v>0.70756782424361653</v>
      </c>
      <c r="BU24" s="27">
        <v>1.3137081324684496E-2</v>
      </c>
      <c r="BV24" s="24">
        <v>40</v>
      </c>
      <c r="BW24" s="25">
        <v>531292</v>
      </c>
      <c r="BX24" s="25">
        <v>339495.58799999999</v>
      </c>
      <c r="BY24" s="25">
        <v>191796.41200000001</v>
      </c>
      <c r="BZ24" s="51">
        <v>0.63900000000000001</v>
      </c>
      <c r="CA24" s="25">
        <v>17552790</v>
      </c>
      <c r="CB24" s="25">
        <v>12189197</v>
      </c>
      <c r="CC24" s="25">
        <v>5363593</v>
      </c>
      <c r="CD24" s="26">
        <v>0.69443074291893203</v>
      </c>
      <c r="CE24" s="27">
        <v>6.8575776016057688E-3</v>
      </c>
      <c r="CF24" s="24">
        <v>41</v>
      </c>
      <c r="CG24" s="25">
        <v>471424.00599999999</v>
      </c>
      <c r="CH24" s="25">
        <v>298882.8198</v>
      </c>
      <c r="CI24" s="25">
        <v>172541.1862</v>
      </c>
      <c r="CJ24" s="51">
        <v>0.63400000000000012</v>
      </c>
      <c r="CK24" s="25">
        <v>16491762</v>
      </c>
      <c r="CL24" s="25">
        <v>11339293</v>
      </c>
      <c r="CM24" s="25">
        <v>5152469</v>
      </c>
      <c r="CN24" s="26">
        <v>0.68757316531732626</v>
      </c>
      <c r="CO24" s="27">
        <v>-1.061715964704335E-2</v>
      </c>
      <c r="CP24" s="24">
        <v>40</v>
      </c>
      <c r="CQ24" s="25">
        <v>381791.08500000002</v>
      </c>
      <c r="CR24" s="25">
        <v>261908.68429999999</v>
      </c>
      <c r="CS24" s="25">
        <v>119882.40070000003</v>
      </c>
      <c r="CT24" s="51">
        <v>0.68600000000000005</v>
      </c>
      <c r="CU24" s="25">
        <v>15714092</v>
      </c>
      <c r="CV24" s="25">
        <v>10971427</v>
      </c>
      <c r="CW24" s="25">
        <v>4742665</v>
      </c>
      <c r="CX24" s="26">
        <v>0.69819032496436961</v>
      </c>
      <c r="CY24" s="27">
        <v>-5.3458099439001483E-2</v>
      </c>
      <c r="CZ24" s="24">
        <v>42</v>
      </c>
      <c r="DA24" s="25">
        <v>338879.96</v>
      </c>
      <c r="DB24" s="25">
        <v>235182.69219999999</v>
      </c>
      <c r="DC24" s="25">
        <v>103697.26780000003</v>
      </c>
      <c r="DD24" s="51">
        <v>0.69399999999999995</v>
      </c>
      <c r="DE24" s="25">
        <v>14439546</v>
      </c>
      <c r="DF24" s="25">
        <v>10853462</v>
      </c>
      <c r="DG24" s="25">
        <v>3586084</v>
      </c>
      <c r="DH24" s="26">
        <v>0.7516484244033711</v>
      </c>
      <c r="DI24" s="27">
        <v>-2.4090680668860887E-2</v>
      </c>
      <c r="DJ24" s="24">
        <v>39</v>
      </c>
      <c r="DK24" s="25">
        <v>282329.78499999997</v>
      </c>
      <c r="DL24" s="25">
        <v>222758.2004</v>
      </c>
      <c r="DM24" s="25">
        <v>59571.584599999973</v>
      </c>
      <c r="DN24" s="51">
        <v>0.78900000000000003</v>
      </c>
    </row>
    <row r="25" spans="2:118" x14ac:dyDescent="0.25">
      <c r="B25" s="24" t="s">
        <v>96</v>
      </c>
      <c r="C25" s="72">
        <v>53177855</v>
      </c>
      <c r="D25" s="72">
        <v>21791819</v>
      </c>
      <c r="E25" s="72">
        <v>31386036</v>
      </c>
      <c r="F25" s="26">
        <f t="shared" si="0"/>
        <v>0.40979123734870465</v>
      </c>
      <c r="G25" s="27">
        <f t="shared" si="1"/>
        <v>-3.1952695578654489E-2</v>
      </c>
      <c r="H25" s="70">
        <f t="shared" si="2"/>
        <v>50</v>
      </c>
      <c r="I25" s="25">
        <v>42044122.115999997</v>
      </c>
      <c r="J25" s="25">
        <v>18572735.859999999</v>
      </c>
      <c r="K25" s="25">
        <v>23471386.256000001</v>
      </c>
      <c r="L25" s="26">
        <v>0.44174393292735914</v>
      </c>
      <c r="M25" s="27">
        <v>-2.5980187490881046E-2</v>
      </c>
      <c r="N25" s="24">
        <v>49</v>
      </c>
      <c r="O25" s="25">
        <v>1351434.8060000001</v>
      </c>
      <c r="P25" s="25">
        <v>907037.36899999995</v>
      </c>
      <c r="Q25" s="25">
        <v>444397.43700000015</v>
      </c>
      <c r="R25" s="51">
        <v>0.67116620422457884</v>
      </c>
      <c r="S25" s="25">
        <v>40121012.325000003</v>
      </c>
      <c r="T25" s="25">
        <v>18765565.199999999</v>
      </c>
      <c r="U25" s="25">
        <v>21355447.125</v>
      </c>
      <c r="V25" s="26">
        <v>0.46772412041824019</v>
      </c>
      <c r="W25" s="27">
        <v>-3.7565446271450309E-2</v>
      </c>
      <c r="X25" s="24">
        <v>49</v>
      </c>
      <c r="Y25" s="25">
        <v>1252121.338</v>
      </c>
      <c r="Z25" s="25">
        <v>814269.20499999996</v>
      </c>
      <c r="AA25" s="25">
        <v>437852.13300000003</v>
      </c>
      <c r="AB25" s="51">
        <v>0.65031173919663698</v>
      </c>
      <c r="AC25" s="25">
        <v>38883792.579999998</v>
      </c>
      <c r="AD25" s="25">
        <v>19647574.704</v>
      </c>
      <c r="AE25" s="25">
        <v>19236217.875999998</v>
      </c>
      <c r="AF25" s="26">
        <v>0.50528956668969049</v>
      </c>
      <c r="AG25" s="27">
        <v>-3.7932595150560355E-2</v>
      </c>
      <c r="AH25" s="24">
        <v>49</v>
      </c>
      <c r="AI25" s="25">
        <v>1112167.1059999999</v>
      </c>
      <c r="AJ25" s="25">
        <v>1268963.797</v>
      </c>
      <c r="AK25" s="25">
        <v>-156796.69100000011</v>
      </c>
      <c r="AL25" s="51">
        <v>1.1409830322746481</v>
      </c>
      <c r="AM25" s="25">
        <v>37006999</v>
      </c>
      <c r="AN25" s="25">
        <v>20103022</v>
      </c>
      <c r="AO25" s="25">
        <v>16903977</v>
      </c>
      <c r="AP25" s="26">
        <v>0.54322216184025085</v>
      </c>
      <c r="AQ25" s="27">
        <v>-3.872465498416211E-2</v>
      </c>
      <c r="AR25" s="24">
        <v>47</v>
      </c>
      <c r="AS25" s="25">
        <v>1023900</v>
      </c>
      <c r="AT25" s="25">
        <v>594267.14500000002</v>
      </c>
      <c r="AU25" s="25">
        <v>429632.85499999998</v>
      </c>
      <c r="AV25" s="51">
        <v>0.58039568805547415</v>
      </c>
      <c r="AW25" s="25">
        <v>35686737</v>
      </c>
      <c r="AX25" s="25">
        <v>20767783</v>
      </c>
      <c r="AY25" s="25">
        <v>14918954</v>
      </c>
      <c r="AZ25" s="26">
        <v>0.58194681682441296</v>
      </c>
      <c r="BA25" s="27">
        <v>-5.6452075743816277E-2</v>
      </c>
      <c r="BB25" s="24">
        <v>47</v>
      </c>
      <c r="BC25" s="25">
        <v>931325</v>
      </c>
      <c r="BD25" s="25">
        <v>542310.14899999998</v>
      </c>
      <c r="BE25" s="25">
        <v>389014.85100000002</v>
      </c>
      <c r="BF25" s="51">
        <v>0.58229957211499739</v>
      </c>
      <c r="BG25" s="25">
        <v>34094001.811999999</v>
      </c>
      <c r="BH25" s="25">
        <v>21765573</v>
      </c>
      <c r="BI25" s="25">
        <v>12328428.812000001</v>
      </c>
      <c r="BJ25" s="26">
        <v>0.63839889256822924</v>
      </c>
      <c r="BK25" s="27">
        <v>-3.933924981472281E-2</v>
      </c>
      <c r="BL25" s="24">
        <v>43</v>
      </c>
      <c r="BM25" s="25">
        <v>859305</v>
      </c>
      <c r="BN25" s="25">
        <v>569913.42000000004</v>
      </c>
      <c r="BO25" s="25">
        <v>289391.57999999996</v>
      </c>
      <c r="BP25" s="51">
        <v>0.66322600240892349</v>
      </c>
      <c r="BQ25" s="25">
        <v>32125405</v>
      </c>
      <c r="BR25" s="25">
        <v>21772612.307999998</v>
      </c>
      <c r="BS25" s="25">
        <v>10352792.692</v>
      </c>
      <c r="BT25" s="26">
        <v>0.67773814238295205</v>
      </c>
      <c r="BU25" s="27">
        <v>-1.8805745674516872E-2</v>
      </c>
      <c r="BV25" s="24">
        <v>44</v>
      </c>
      <c r="BW25" s="25">
        <v>696131</v>
      </c>
      <c r="BX25" s="25">
        <v>531504.78799999994</v>
      </c>
      <c r="BY25" s="25">
        <v>164626.21200000006</v>
      </c>
      <c r="BZ25" s="51">
        <v>0.76351259748524336</v>
      </c>
      <c r="CA25" s="25">
        <v>30659476.418000001</v>
      </c>
      <c r="CB25" s="25">
        <v>21355670.91</v>
      </c>
      <c r="CC25" s="25">
        <v>9303805.5079999994</v>
      </c>
      <c r="CD25" s="26">
        <v>0.69654388805746892</v>
      </c>
      <c r="CE25" s="27">
        <v>-6.5085672211673495E-2</v>
      </c>
      <c r="CF25" s="24">
        <v>40</v>
      </c>
      <c r="CG25" s="25">
        <v>564360.52300000004</v>
      </c>
      <c r="CH25" s="25">
        <v>483740.05200000003</v>
      </c>
      <c r="CI25" s="25">
        <v>80620.47100000002</v>
      </c>
      <c r="CJ25" s="51">
        <v>0.85714721757744206</v>
      </c>
      <c r="CK25" s="25">
        <v>27915133.438999999</v>
      </c>
      <c r="CL25" s="25">
        <v>21260990.806000002</v>
      </c>
      <c r="CM25" s="25">
        <v>6654142.6330000004</v>
      </c>
      <c r="CN25" s="26">
        <v>0.76162956026914241</v>
      </c>
      <c r="CO25" s="27">
        <v>-6.6566749438984218E-2</v>
      </c>
      <c r="CP25" s="24">
        <v>33</v>
      </c>
      <c r="CQ25" s="25">
        <v>484591.74800000002</v>
      </c>
      <c r="CR25" s="25">
        <v>448555.21100000001</v>
      </c>
      <c r="CS25" s="25">
        <v>36036.537000000011</v>
      </c>
      <c r="CT25" s="51">
        <v>0.92563526484153003</v>
      </c>
      <c r="CU25" s="25">
        <v>25776630.754999999</v>
      </c>
      <c r="CV25" s="25">
        <v>21348110.467999998</v>
      </c>
      <c r="CW25" s="25">
        <v>4428520.2869999995</v>
      </c>
      <c r="CX25" s="26">
        <v>0.82819630970812663</v>
      </c>
      <c r="CY25" s="27">
        <v>-5.4514764289239404E-2</v>
      </c>
      <c r="CZ25" s="24">
        <v>30</v>
      </c>
      <c r="DA25" s="25">
        <v>425651.77799999999</v>
      </c>
      <c r="DB25" s="25">
        <v>399813.88500000001</v>
      </c>
      <c r="DC25" s="25">
        <v>25837.892999999982</v>
      </c>
      <c r="DD25" s="51">
        <v>0.93929804987211873</v>
      </c>
      <c r="DE25" s="25">
        <v>24139011.204999998</v>
      </c>
      <c r="DF25" s="25">
        <v>21307772.506000001</v>
      </c>
      <c r="DG25" s="25">
        <v>2831238.699</v>
      </c>
      <c r="DH25" s="26">
        <v>0.88271107399736604</v>
      </c>
      <c r="DI25" s="27">
        <v>-6.1285991325482181E-2</v>
      </c>
      <c r="DJ25" s="24">
        <v>28</v>
      </c>
      <c r="DK25" s="25">
        <v>338248.39899999998</v>
      </c>
      <c r="DL25" s="25">
        <v>339790.97899999999</v>
      </c>
      <c r="DM25" s="25">
        <v>-1542.5800000000163</v>
      </c>
      <c r="DN25" s="51">
        <v>1.0045604946085791</v>
      </c>
    </row>
    <row r="26" spans="2:118" x14ac:dyDescent="0.25">
      <c r="B26" s="24" t="s">
        <v>100</v>
      </c>
      <c r="C26" s="72">
        <v>49273473.467</v>
      </c>
      <c r="D26" s="72">
        <v>32002340.557</v>
      </c>
      <c r="E26" s="72">
        <v>17271132.910000004</v>
      </c>
      <c r="F26" s="26">
        <f t="shared" si="0"/>
        <v>0.64948416064950198</v>
      </c>
      <c r="G26" s="27">
        <f t="shared" si="1"/>
        <v>6.8511400787372279E-2</v>
      </c>
      <c r="H26" s="70">
        <f t="shared" si="2"/>
        <v>39</v>
      </c>
      <c r="I26" s="25">
        <v>45401755.890000001</v>
      </c>
      <c r="J26" s="25">
        <v>26377183.421999998</v>
      </c>
      <c r="K26" s="25">
        <v>19024572.467999998</v>
      </c>
      <c r="L26" s="26">
        <v>0.58097275986212971</v>
      </c>
      <c r="M26" s="27">
        <v>2.2389502501500291E-2</v>
      </c>
      <c r="N26" s="24">
        <v>44</v>
      </c>
      <c r="O26" s="25">
        <v>2037366.59</v>
      </c>
      <c r="P26" s="25">
        <v>1947843.452</v>
      </c>
      <c r="Q26" s="25">
        <v>89523.138000000035</v>
      </c>
      <c r="R26" s="51">
        <v>0.95605938644551924</v>
      </c>
      <c r="S26" s="25">
        <v>43736103</v>
      </c>
      <c r="T26" s="25">
        <v>24430254.877999999</v>
      </c>
      <c r="U26" s="25">
        <v>19305848.122000001</v>
      </c>
      <c r="V26" s="26">
        <v>0.55858325736062941</v>
      </c>
      <c r="W26" s="27">
        <v>-3.9081744571275445E-3</v>
      </c>
      <c r="X26" s="24">
        <v>46</v>
      </c>
      <c r="Y26" s="25">
        <v>1971426.284</v>
      </c>
      <c r="Z26" s="25">
        <v>1911610.0460000001</v>
      </c>
      <c r="AA26" s="25">
        <v>59816.237999999896</v>
      </c>
      <c r="AB26" s="51">
        <v>0.9696583947949432</v>
      </c>
      <c r="AC26" s="25">
        <v>42312417</v>
      </c>
      <c r="AD26" s="25">
        <v>23800372.022</v>
      </c>
      <c r="AE26" s="25">
        <v>18512044.978</v>
      </c>
      <c r="AF26" s="26">
        <v>0.56249143181775696</v>
      </c>
      <c r="AG26" s="27">
        <v>3.3926575024457728E-3</v>
      </c>
      <c r="AH26" s="24">
        <v>47</v>
      </c>
      <c r="AI26" s="25">
        <v>1889321.3189999999</v>
      </c>
      <c r="AJ26" s="25">
        <v>1671578.608</v>
      </c>
      <c r="AK26" s="25">
        <v>217742.71099999989</v>
      </c>
      <c r="AL26" s="51">
        <v>0.88475083152332767</v>
      </c>
      <c r="AM26" s="25">
        <v>41356966</v>
      </c>
      <c r="AN26" s="25">
        <v>23122629</v>
      </c>
      <c r="AO26" s="25">
        <v>18234337</v>
      </c>
      <c r="AP26" s="26">
        <v>0.55909877431531119</v>
      </c>
      <c r="AQ26" s="27">
        <v>-4.1201140518861257E-2</v>
      </c>
      <c r="AR26" s="24">
        <v>45</v>
      </c>
      <c r="AS26" s="25">
        <v>1599612</v>
      </c>
      <c r="AT26" s="25">
        <v>1348926.9920000001</v>
      </c>
      <c r="AU26" s="25">
        <v>250685.00799999991</v>
      </c>
      <c r="AV26" s="51">
        <v>0.8432838663375869</v>
      </c>
      <c r="AW26" s="25">
        <v>39657925</v>
      </c>
      <c r="AX26" s="25">
        <v>23806649</v>
      </c>
      <c r="AY26" s="25">
        <v>15851276</v>
      </c>
      <c r="AZ26" s="26">
        <v>0.60029991483417244</v>
      </c>
      <c r="BA26" s="27">
        <v>-9.5697749256520415E-2</v>
      </c>
      <c r="BB26" s="24">
        <v>44</v>
      </c>
      <c r="BC26" s="25">
        <v>1361058</v>
      </c>
      <c r="BD26" s="25">
        <v>1323637.5870000001</v>
      </c>
      <c r="BE26" s="25">
        <v>37420.412999999942</v>
      </c>
      <c r="BF26" s="51">
        <v>0.97250637886115066</v>
      </c>
      <c r="BG26" s="25">
        <v>38350804</v>
      </c>
      <c r="BH26" s="25">
        <v>26692070</v>
      </c>
      <c r="BI26" s="25">
        <v>11658734</v>
      </c>
      <c r="BJ26" s="26">
        <v>0.69599766409069286</v>
      </c>
      <c r="BK26" s="27">
        <v>-7.7651817498169962E-3</v>
      </c>
      <c r="BL26" s="24">
        <v>41</v>
      </c>
      <c r="BM26" s="25">
        <v>1160051.1089999999</v>
      </c>
      <c r="BN26" s="25">
        <v>1337932.7849999999</v>
      </c>
      <c r="BO26" s="25">
        <v>-177881.67599999998</v>
      </c>
      <c r="BP26" s="51">
        <v>1.1533395163841873</v>
      </c>
      <c r="BQ26" s="25">
        <v>35729367</v>
      </c>
      <c r="BR26" s="25">
        <v>25145001</v>
      </c>
      <c r="BS26" s="25">
        <v>10584366</v>
      </c>
      <c r="BT26" s="26">
        <v>0.70376284584050985</v>
      </c>
      <c r="BU26" s="27">
        <v>3.2877780399700574E-2</v>
      </c>
      <c r="BV26" s="24">
        <v>41</v>
      </c>
      <c r="BW26" s="25">
        <v>1078856.3999999999</v>
      </c>
      <c r="BX26" s="25">
        <v>1130805.7901000001</v>
      </c>
      <c r="BY26" s="25">
        <v>-51949.390100000193</v>
      </c>
      <c r="BZ26" s="51">
        <v>1.048152274995078</v>
      </c>
      <c r="CA26" s="25">
        <v>33358313</v>
      </c>
      <c r="CB26" s="25">
        <v>22379594</v>
      </c>
      <c r="CC26" s="25">
        <v>10978719</v>
      </c>
      <c r="CD26" s="26">
        <v>0.67088506544080928</v>
      </c>
      <c r="CE26" s="27">
        <v>2.9253927551119219E-2</v>
      </c>
      <c r="CF26" s="24">
        <v>43</v>
      </c>
      <c r="CG26" s="25">
        <v>1066311.747</v>
      </c>
      <c r="CH26" s="25">
        <v>1047607.0391000001</v>
      </c>
      <c r="CI26" s="25">
        <v>18704.707899999921</v>
      </c>
      <c r="CJ26" s="51">
        <v>0.98245849967551757</v>
      </c>
      <c r="CK26" s="25">
        <v>31952737</v>
      </c>
      <c r="CL26" s="25">
        <v>20501871</v>
      </c>
      <c r="CM26" s="25">
        <v>11450866</v>
      </c>
      <c r="CN26" s="26">
        <v>0.64163113788969006</v>
      </c>
      <c r="CO26" s="27">
        <v>1.4988601652383582E-2</v>
      </c>
      <c r="CP26" s="24">
        <v>43</v>
      </c>
      <c r="CQ26" s="25">
        <v>1046743.91</v>
      </c>
      <c r="CR26" s="25">
        <v>1052141.6140999999</v>
      </c>
      <c r="CS26" s="25">
        <v>-5397.7040999998571</v>
      </c>
      <c r="CT26" s="51">
        <v>1.0051566615563112</v>
      </c>
      <c r="CU26" s="25">
        <v>30603130</v>
      </c>
      <c r="CV26" s="25">
        <v>19177223</v>
      </c>
      <c r="CW26" s="25">
        <v>11425907</v>
      </c>
      <c r="CX26" s="26">
        <v>0.62664253623730648</v>
      </c>
      <c r="CY26" s="27">
        <v>-5.7416193207857402E-2</v>
      </c>
      <c r="CZ26" s="24">
        <v>45</v>
      </c>
      <c r="DA26" s="25">
        <v>974049.21499999997</v>
      </c>
      <c r="DB26" s="25">
        <v>903637.45319999999</v>
      </c>
      <c r="DC26" s="25">
        <v>70411.761799999978</v>
      </c>
      <c r="DD26" s="51">
        <v>0.92771231605068327</v>
      </c>
      <c r="DE26" s="25">
        <v>29171602</v>
      </c>
      <c r="DF26" s="25">
        <v>19955089</v>
      </c>
      <c r="DG26" s="25">
        <v>9216513</v>
      </c>
      <c r="DH26" s="26">
        <v>0.68405872944516388</v>
      </c>
      <c r="DI26" s="27">
        <v>-5.1606557710484946E-2</v>
      </c>
      <c r="DJ26" s="24">
        <v>45</v>
      </c>
      <c r="DK26" s="25">
        <v>846264.58900000004</v>
      </c>
      <c r="DL26" s="25">
        <v>821657.08570000005</v>
      </c>
      <c r="DM26" s="25">
        <v>24607.503299999982</v>
      </c>
      <c r="DN26" s="51">
        <v>0.97092221085478969</v>
      </c>
    </row>
    <row r="27" spans="2:118" x14ac:dyDescent="0.25">
      <c r="B27" s="24" t="s">
        <v>103</v>
      </c>
      <c r="C27" s="72">
        <v>14991882.463000001</v>
      </c>
      <c r="D27" s="72">
        <v>12861702.529999999</v>
      </c>
      <c r="E27" s="72">
        <v>2130179.9330000002</v>
      </c>
      <c r="F27" s="26">
        <f t="shared" si="0"/>
        <v>0.85791111034539591</v>
      </c>
      <c r="G27" s="27">
        <f t="shared" si="1"/>
        <v>6.231979352017436E-2</v>
      </c>
      <c r="H27" s="70">
        <f t="shared" si="2"/>
        <v>14</v>
      </c>
      <c r="I27" s="25">
        <v>14394316.915999999</v>
      </c>
      <c r="J27" s="25">
        <v>11451993.550000001</v>
      </c>
      <c r="K27" s="25">
        <v>2942323.3659999999</v>
      </c>
      <c r="L27" s="26">
        <v>0.79559131682522155</v>
      </c>
      <c r="M27" s="27">
        <v>5.068960535560274E-3</v>
      </c>
      <c r="N27" s="24">
        <v>15</v>
      </c>
      <c r="O27" s="25">
        <v>291502.62599999999</v>
      </c>
      <c r="P27" s="25">
        <v>291502.62599999999</v>
      </c>
      <c r="Q27" s="25">
        <v>0</v>
      </c>
      <c r="R27" s="51">
        <v>1</v>
      </c>
      <c r="S27" s="25">
        <v>14011605</v>
      </c>
      <c r="T27" s="25">
        <v>11076487</v>
      </c>
      <c r="U27" s="25">
        <v>2935118</v>
      </c>
      <c r="V27" s="26">
        <v>0.79052235628966128</v>
      </c>
      <c r="W27" s="27">
        <v>-1.1863146788998913E-2</v>
      </c>
      <c r="X27" s="24">
        <v>15</v>
      </c>
      <c r="Y27" s="25">
        <v>274914</v>
      </c>
      <c r="Z27" s="25">
        <v>275230</v>
      </c>
      <c r="AA27" s="25">
        <v>-316</v>
      </c>
      <c r="AB27" s="51">
        <v>1.0011494503735714</v>
      </c>
      <c r="AC27" s="25">
        <v>13602833</v>
      </c>
      <c r="AD27" s="25">
        <v>10914716</v>
      </c>
      <c r="AE27" s="25">
        <v>2688117</v>
      </c>
      <c r="AF27" s="26">
        <v>0.80238550307866019</v>
      </c>
      <c r="AG27" s="27">
        <v>9.8624488969789481E-2</v>
      </c>
      <c r="AH27" s="24">
        <v>16</v>
      </c>
      <c r="AI27" s="25">
        <v>345837</v>
      </c>
      <c r="AJ27" s="25">
        <v>351705</v>
      </c>
      <c r="AK27" s="25">
        <v>-5868</v>
      </c>
      <c r="AL27" s="51">
        <v>1.0169675309466599</v>
      </c>
      <c r="AM27" s="25">
        <v>14799200</v>
      </c>
      <c r="AN27" s="25">
        <v>10415100</v>
      </c>
      <c r="AO27" s="25">
        <v>4384100</v>
      </c>
      <c r="AP27" s="26">
        <v>0.70376101410887071</v>
      </c>
      <c r="AQ27" s="27">
        <v>-2.2602622254765614E-2</v>
      </c>
      <c r="AR27" s="24">
        <v>31</v>
      </c>
      <c r="AS27" s="25">
        <v>330300</v>
      </c>
      <c r="AT27" s="25">
        <v>341526</v>
      </c>
      <c r="AU27" s="25">
        <v>-11226</v>
      </c>
      <c r="AV27" s="51">
        <v>1.0339872842870117</v>
      </c>
      <c r="AW27" s="25">
        <v>14410000</v>
      </c>
      <c r="AX27" s="25">
        <v>10466900</v>
      </c>
      <c r="AY27" s="25">
        <v>3943100</v>
      </c>
      <c r="AZ27" s="26">
        <v>0.72636363636363632</v>
      </c>
      <c r="BA27" s="27">
        <v>-7.0185333574689923E-2</v>
      </c>
      <c r="BB27" s="24">
        <v>30</v>
      </c>
      <c r="BC27" s="25">
        <v>331700</v>
      </c>
      <c r="BD27" s="25">
        <v>331700</v>
      </c>
      <c r="BE27" s="25">
        <v>0</v>
      </c>
      <c r="BF27" s="51">
        <v>1</v>
      </c>
      <c r="BG27" s="25">
        <v>13674900.988</v>
      </c>
      <c r="BH27" s="25">
        <v>10892728.296</v>
      </c>
      <c r="BI27" s="25">
        <v>2782172.6919999998</v>
      </c>
      <c r="BJ27" s="26">
        <v>0.79654896993832625</v>
      </c>
      <c r="BK27" s="27">
        <v>-8.2142137067187093E-4</v>
      </c>
      <c r="BL27" s="24">
        <v>28</v>
      </c>
      <c r="BM27" s="25">
        <v>305361</v>
      </c>
      <c r="BN27" s="25">
        <v>305361</v>
      </c>
      <c r="BO27" s="25">
        <v>0</v>
      </c>
      <c r="BP27" s="51">
        <v>1</v>
      </c>
      <c r="BQ27" s="25">
        <v>13089400</v>
      </c>
      <c r="BR27" s="25">
        <v>10437100</v>
      </c>
      <c r="BS27" s="25">
        <v>2652300</v>
      </c>
      <c r="BT27" s="26">
        <v>0.79737039130899812</v>
      </c>
      <c r="BU27" s="27">
        <v>2.6125260469569422E-2</v>
      </c>
      <c r="BV27" s="24">
        <v>31</v>
      </c>
      <c r="BW27" s="25">
        <v>303076</v>
      </c>
      <c r="BX27" s="25">
        <v>302682.0012</v>
      </c>
      <c r="BY27" s="25">
        <v>393.99880000000121</v>
      </c>
      <c r="BZ27" s="51">
        <v>0.99870000000000003</v>
      </c>
      <c r="CA27" s="25">
        <v>12357418.259</v>
      </c>
      <c r="CB27" s="25">
        <v>9530598.6620000005</v>
      </c>
      <c r="CC27" s="25">
        <v>2826819.5970000001</v>
      </c>
      <c r="CD27" s="26">
        <v>0.77124513083942869</v>
      </c>
      <c r="CE27" s="27">
        <v>1.0906376281879071E-2</v>
      </c>
      <c r="CF27" s="24">
        <v>33</v>
      </c>
      <c r="CG27" s="25">
        <v>294887.62699999998</v>
      </c>
      <c r="CH27" s="25">
        <v>312016.50799999997</v>
      </c>
      <c r="CI27" s="25">
        <v>-17128.880999999994</v>
      </c>
      <c r="CJ27" s="51">
        <v>1.0580861298734654</v>
      </c>
      <c r="CK27" s="25">
        <v>11689732.025</v>
      </c>
      <c r="CL27" s="25">
        <v>8888156.2890000008</v>
      </c>
      <c r="CM27" s="25">
        <v>2801575.736</v>
      </c>
      <c r="CN27" s="26">
        <v>0.76033875455754962</v>
      </c>
      <c r="CO27" s="27">
        <v>1.2858316592017416E-2</v>
      </c>
      <c r="CP27" s="24">
        <v>34</v>
      </c>
      <c r="CQ27" s="25">
        <v>269285.65399999998</v>
      </c>
      <c r="CR27" s="25">
        <v>282292.45799999998</v>
      </c>
      <c r="CS27" s="25">
        <v>-13006.804000000004</v>
      </c>
      <c r="CT27" s="51">
        <v>1.0483011397257722</v>
      </c>
      <c r="CU27" s="25">
        <v>11068596.692</v>
      </c>
      <c r="CV27" s="25">
        <v>8273559.5029999996</v>
      </c>
      <c r="CW27" s="25">
        <v>2795037.1889999998</v>
      </c>
      <c r="CX27" s="26">
        <v>0.74748043796553221</v>
      </c>
      <c r="CY27" s="27">
        <v>3.8083559268108358E-3</v>
      </c>
      <c r="CZ27" s="24">
        <v>36</v>
      </c>
      <c r="DA27" s="25">
        <v>259147.80499999999</v>
      </c>
      <c r="DB27" s="25">
        <v>290572.26699999999</v>
      </c>
      <c r="DC27" s="25">
        <v>-31424.462</v>
      </c>
      <c r="DD27" s="51">
        <v>1.121260768540949</v>
      </c>
      <c r="DE27" s="25">
        <v>10471289.278000001</v>
      </c>
      <c r="DF27" s="25">
        <v>7787205.4989999998</v>
      </c>
      <c r="DG27" s="25">
        <v>2684083.7790000001</v>
      </c>
      <c r="DH27" s="26">
        <v>0.74367208203872137</v>
      </c>
      <c r="DI27" s="27">
        <v>-2.6085112273919964E-2</v>
      </c>
      <c r="DJ27" s="24">
        <v>42</v>
      </c>
      <c r="DK27" s="25">
        <v>261213.019</v>
      </c>
      <c r="DL27" s="25">
        <v>285646.01400000002</v>
      </c>
      <c r="DM27" s="25">
        <v>-24432.995000000024</v>
      </c>
      <c r="DN27" s="51">
        <v>1.0935366663328523</v>
      </c>
    </row>
    <row r="28" spans="2:118" x14ac:dyDescent="0.25">
      <c r="B28" s="24" t="s">
        <v>106</v>
      </c>
      <c r="C28" s="72">
        <v>63928070.327</v>
      </c>
      <c r="D28" s="72">
        <v>45551291.379000001</v>
      </c>
      <c r="E28" s="72">
        <v>18376778.947999999</v>
      </c>
      <c r="F28" s="26">
        <f t="shared" si="0"/>
        <v>0.71253975203692999</v>
      </c>
      <c r="G28" s="27">
        <f t="shared" si="1"/>
        <v>5.9304734972841278E-2</v>
      </c>
      <c r="H28" s="70">
        <f t="shared" si="2"/>
        <v>31</v>
      </c>
      <c r="I28" s="25">
        <v>60536766.149999999</v>
      </c>
      <c r="J28" s="25">
        <v>39544735.468999997</v>
      </c>
      <c r="K28" s="25">
        <v>20992030.681000002</v>
      </c>
      <c r="L28" s="26">
        <v>0.65323501706408871</v>
      </c>
      <c r="M28" s="27">
        <v>1.1139963420978893E-2</v>
      </c>
      <c r="N28" s="24">
        <v>32</v>
      </c>
      <c r="O28" s="25">
        <v>2179666</v>
      </c>
      <c r="P28" s="25">
        <v>1667719</v>
      </c>
      <c r="Q28" s="25">
        <v>511947</v>
      </c>
      <c r="R28" s="51">
        <v>0.7651259413139444</v>
      </c>
      <c r="S28" s="25">
        <v>58304950.348999999</v>
      </c>
      <c r="T28" s="25">
        <v>37437320.222000003</v>
      </c>
      <c r="U28" s="25">
        <v>20867630.127</v>
      </c>
      <c r="V28" s="26">
        <v>0.64209505364310981</v>
      </c>
      <c r="W28" s="27">
        <v>-3.1435559819847914E-3</v>
      </c>
      <c r="X28" s="24">
        <v>31</v>
      </c>
      <c r="Y28" s="25">
        <v>2053679</v>
      </c>
      <c r="Z28" s="25">
        <v>1432091</v>
      </c>
      <c r="AA28" s="25">
        <v>621588</v>
      </c>
      <c r="AB28" s="51">
        <v>0.69732952423431316</v>
      </c>
      <c r="AC28" s="25">
        <v>56336668.773000002</v>
      </c>
      <c r="AD28" s="25">
        <v>36350593.829999998</v>
      </c>
      <c r="AE28" s="25">
        <v>19986074.943</v>
      </c>
      <c r="AF28" s="26">
        <v>0.64523860962509461</v>
      </c>
      <c r="AG28" s="27">
        <v>5.9063116152405781E-3</v>
      </c>
      <c r="AH28" s="24">
        <v>37</v>
      </c>
      <c r="AI28" s="25">
        <v>1934608</v>
      </c>
      <c r="AJ28" s="25">
        <v>1420920</v>
      </c>
      <c r="AK28" s="25">
        <v>513688</v>
      </c>
      <c r="AL28" s="51">
        <v>0.73447437413677608</v>
      </c>
      <c r="AM28" s="25">
        <v>54498265</v>
      </c>
      <c r="AN28" s="25">
        <v>34842501</v>
      </c>
      <c r="AO28" s="25">
        <v>19655764</v>
      </c>
      <c r="AP28" s="26">
        <v>0.63933229800985403</v>
      </c>
      <c r="AQ28" s="27">
        <v>-9.4434482430838518E-3</v>
      </c>
      <c r="AR28" s="24">
        <v>39</v>
      </c>
      <c r="AS28" s="25">
        <v>1544873</v>
      </c>
      <c r="AT28" s="25">
        <v>1344943.8</v>
      </c>
      <c r="AU28" s="25">
        <v>199929.19999999995</v>
      </c>
      <c r="AV28" s="51">
        <v>0.87058534908694762</v>
      </c>
      <c r="AW28" s="25">
        <v>53054565</v>
      </c>
      <c r="AX28" s="25">
        <v>34420515</v>
      </c>
      <c r="AY28" s="25">
        <v>18634050</v>
      </c>
      <c r="AZ28" s="26">
        <v>0.64877574625293788</v>
      </c>
      <c r="BA28" s="27">
        <v>-0.13513040894027595</v>
      </c>
      <c r="BB28" s="24">
        <v>39</v>
      </c>
      <c r="BC28" s="25">
        <v>1338342</v>
      </c>
      <c r="BD28" s="25">
        <v>1130644.3999999999</v>
      </c>
      <c r="BE28" s="25">
        <v>207697.60000000009</v>
      </c>
      <c r="BF28" s="51">
        <v>0.84480977209113961</v>
      </c>
      <c r="BG28" s="25">
        <v>50561824.298</v>
      </c>
      <c r="BH28" s="25">
        <v>39635725.284999996</v>
      </c>
      <c r="BI28" s="25">
        <v>10926099.013</v>
      </c>
      <c r="BJ28" s="26">
        <v>0.78390615519321383</v>
      </c>
      <c r="BK28" s="27">
        <v>-1.6944760369934309E-2</v>
      </c>
      <c r="BL28" s="24">
        <v>30</v>
      </c>
      <c r="BM28" s="25">
        <v>1208497</v>
      </c>
      <c r="BN28" s="25">
        <v>1077795.8500000001</v>
      </c>
      <c r="BO28" s="25">
        <v>130701.14999999991</v>
      </c>
      <c r="BP28" s="51">
        <v>0.89184818001203159</v>
      </c>
      <c r="BQ28" s="25">
        <v>47458465.855999999</v>
      </c>
      <c r="BR28" s="25">
        <v>38007155.832000002</v>
      </c>
      <c r="BS28" s="25">
        <v>9451310.0240000002</v>
      </c>
      <c r="BT28" s="26">
        <v>0.80085091556314814</v>
      </c>
      <c r="BU28" s="27">
        <v>-2.3804720091860632E-2</v>
      </c>
      <c r="BV28" s="24">
        <v>30</v>
      </c>
      <c r="BW28" s="25">
        <v>1046844</v>
      </c>
      <c r="BX28" s="25">
        <v>851909.32</v>
      </c>
      <c r="BY28" s="25">
        <v>194934.68000000005</v>
      </c>
      <c r="BZ28" s="51">
        <v>0.81378822441548115</v>
      </c>
      <c r="CA28" s="25">
        <v>43537681</v>
      </c>
      <c r="CB28" s="25">
        <v>35903594</v>
      </c>
      <c r="CC28" s="25">
        <v>7634087</v>
      </c>
      <c r="CD28" s="26">
        <v>0.82465563565500877</v>
      </c>
      <c r="CE28" s="27">
        <v>-5.4228959361865003E-2</v>
      </c>
      <c r="CF28" s="24">
        <v>24</v>
      </c>
      <c r="CG28" s="25">
        <v>894514</v>
      </c>
      <c r="CH28" s="25">
        <v>737179.78</v>
      </c>
      <c r="CI28" s="25">
        <v>157334.21999999997</v>
      </c>
      <c r="CJ28" s="51">
        <v>0.82411206532262216</v>
      </c>
      <c r="CK28" s="25">
        <v>39389209</v>
      </c>
      <c r="CL28" s="25">
        <v>34618569</v>
      </c>
      <c r="CM28" s="25">
        <v>4770640</v>
      </c>
      <c r="CN28" s="26">
        <v>0.87888459501687377</v>
      </c>
      <c r="CO28" s="27">
        <v>-3.9123728026101978E-2</v>
      </c>
      <c r="CP28" s="24">
        <v>18</v>
      </c>
      <c r="CQ28" s="25">
        <v>825259</v>
      </c>
      <c r="CR28" s="25">
        <v>684964.97</v>
      </c>
      <c r="CS28" s="25">
        <v>140294.03000000003</v>
      </c>
      <c r="CT28" s="51">
        <v>0.83</v>
      </c>
      <c r="CU28" s="25">
        <v>36573883</v>
      </c>
      <c r="CV28" s="25">
        <v>33575129</v>
      </c>
      <c r="CW28" s="25">
        <v>2998754</v>
      </c>
      <c r="CX28" s="26">
        <v>0.91800832304297575</v>
      </c>
      <c r="CY28" s="27">
        <v>-1.1366129517700552E-2</v>
      </c>
      <c r="CZ28" s="24">
        <v>17</v>
      </c>
      <c r="DA28" s="25">
        <v>729819</v>
      </c>
      <c r="DB28" s="25">
        <v>649538.91</v>
      </c>
      <c r="DC28" s="25">
        <v>80280.089999999967</v>
      </c>
      <c r="DD28" s="51">
        <v>0.89</v>
      </c>
      <c r="DE28" s="25">
        <v>35193398</v>
      </c>
      <c r="DF28" s="25">
        <v>32707845</v>
      </c>
      <c r="DG28" s="25">
        <v>2485553</v>
      </c>
      <c r="DH28" s="26">
        <v>0.9293744525606763</v>
      </c>
      <c r="DI28" s="27">
        <v>-1.4423219045451741E-2</v>
      </c>
      <c r="DJ28" s="24">
        <v>19</v>
      </c>
      <c r="DK28" s="25">
        <v>671123</v>
      </c>
      <c r="DL28" s="25">
        <v>617433.16</v>
      </c>
      <c r="DM28" s="25">
        <v>53689.839999999967</v>
      </c>
      <c r="DN28" s="51">
        <v>0.92</v>
      </c>
    </row>
    <row r="29" spans="2:118" x14ac:dyDescent="0.25">
      <c r="B29" s="24" t="s">
        <v>110</v>
      </c>
      <c r="C29" s="72">
        <v>77981914.380024999</v>
      </c>
      <c r="D29" s="72">
        <v>52563326.624025002</v>
      </c>
      <c r="E29" s="72">
        <v>25418587.756000001</v>
      </c>
      <c r="F29" s="26">
        <f t="shared" si="0"/>
        <v>0.6740450916333115</v>
      </c>
      <c r="G29" s="27">
        <f t="shared" si="1"/>
        <v>5.9964663614726521E-2</v>
      </c>
      <c r="H29" s="70">
        <f t="shared" si="2"/>
        <v>34</v>
      </c>
      <c r="I29" s="25">
        <v>74736194</v>
      </c>
      <c r="J29" s="25">
        <v>45894034</v>
      </c>
      <c r="K29" s="25">
        <v>28842160</v>
      </c>
      <c r="L29" s="26">
        <v>0.61408042801858498</v>
      </c>
      <c r="M29" s="27">
        <v>6.4785621491586509E-3</v>
      </c>
      <c r="N29" s="24">
        <v>38</v>
      </c>
      <c r="O29" s="25">
        <v>1963268</v>
      </c>
      <c r="P29" s="25">
        <v>1576235</v>
      </c>
      <c r="Q29" s="25">
        <v>387033</v>
      </c>
      <c r="R29" s="51">
        <v>0.80286287964760794</v>
      </c>
      <c r="S29" s="25">
        <v>71621732</v>
      </c>
      <c r="T29" s="25">
        <v>43517498</v>
      </c>
      <c r="U29" s="25">
        <v>28104234</v>
      </c>
      <c r="V29" s="26">
        <v>0.60760186586942633</v>
      </c>
      <c r="W29" s="27">
        <v>-4.5484708159331144E-2</v>
      </c>
      <c r="X29" s="24">
        <v>40</v>
      </c>
      <c r="Y29" s="25">
        <v>1669230</v>
      </c>
      <c r="Z29" s="25">
        <v>1458813</v>
      </c>
      <c r="AA29" s="25">
        <v>210417</v>
      </c>
      <c r="AB29" s="51">
        <v>0.87394367462842149</v>
      </c>
      <c r="AC29" s="25">
        <v>67283758</v>
      </c>
      <c r="AD29" s="25">
        <v>43942119</v>
      </c>
      <c r="AE29" s="25">
        <v>23341639</v>
      </c>
      <c r="AF29" s="26">
        <v>0.65308657402875747</v>
      </c>
      <c r="AG29" s="27">
        <v>-6.058777027360629E-2</v>
      </c>
      <c r="AH29" s="24">
        <v>35</v>
      </c>
      <c r="AI29" s="25">
        <v>1333749</v>
      </c>
      <c r="AJ29" s="25">
        <v>1375013</v>
      </c>
      <c r="AK29" s="25">
        <v>-41264</v>
      </c>
      <c r="AL29" s="51">
        <v>1.0309383549678388</v>
      </c>
      <c r="AM29" s="25">
        <v>63937435</v>
      </c>
      <c r="AN29" s="25">
        <v>45630507</v>
      </c>
      <c r="AO29" s="25">
        <v>18306928</v>
      </c>
      <c r="AP29" s="26">
        <v>0.71367434430236376</v>
      </c>
      <c r="AQ29" s="27">
        <v>3.4921106125499701E-2</v>
      </c>
      <c r="AR29" s="24">
        <v>28</v>
      </c>
      <c r="AS29" s="25">
        <v>1869172</v>
      </c>
      <c r="AT29" s="25">
        <v>1209305.3999999999</v>
      </c>
      <c r="AU29" s="25">
        <v>659866.60000000009</v>
      </c>
      <c r="AV29" s="51">
        <v>0.6469738472435923</v>
      </c>
      <c r="AW29" s="25">
        <v>61273676</v>
      </c>
      <c r="AX29" s="25">
        <v>41589706</v>
      </c>
      <c r="AY29" s="25">
        <v>19683970</v>
      </c>
      <c r="AZ29" s="26">
        <v>0.67875323817686406</v>
      </c>
      <c r="BA29" s="27">
        <v>4.8704011892457766E-2</v>
      </c>
      <c r="BB29" s="24">
        <v>34</v>
      </c>
      <c r="BC29" s="25">
        <v>1593511</v>
      </c>
      <c r="BD29" s="25">
        <v>1039496.48</v>
      </c>
      <c r="BE29" s="25">
        <v>554014.52</v>
      </c>
      <c r="BF29" s="51">
        <v>0.65233090954502349</v>
      </c>
      <c r="BG29" s="25">
        <v>58817155</v>
      </c>
      <c r="BH29" s="25">
        <v>37057703</v>
      </c>
      <c r="BI29" s="25">
        <v>21759452</v>
      </c>
      <c r="BJ29" s="26">
        <v>0.63004922628440629</v>
      </c>
      <c r="BK29" s="27">
        <v>-0.16147370330535538</v>
      </c>
      <c r="BL29" s="24">
        <v>45</v>
      </c>
      <c r="BM29" s="25">
        <v>1226526</v>
      </c>
      <c r="BN29" s="25">
        <v>1368788</v>
      </c>
      <c r="BO29" s="25">
        <v>-142262</v>
      </c>
      <c r="BP29" s="51">
        <v>1.1159877572917329</v>
      </c>
      <c r="BQ29" s="25">
        <v>56260710</v>
      </c>
      <c r="BR29" s="25">
        <v>44531642</v>
      </c>
      <c r="BS29" s="25">
        <v>11729068</v>
      </c>
      <c r="BT29" s="26">
        <v>0.79152292958976167</v>
      </c>
      <c r="BU29" s="27">
        <v>3.4019292840551829E-2</v>
      </c>
      <c r="BV29" s="24">
        <v>33</v>
      </c>
      <c r="BW29" s="25">
        <v>1298747</v>
      </c>
      <c r="BX29" s="25">
        <v>1274110</v>
      </c>
      <c r="BY29" s="25">
        <v>24637</v>
      </c>
      <c r="BZ29" s="51">
        <v>0.98103017754805211</v>
      </c>
      <c r="CA29" s="25">
        <v>53228856</v>
      </c>
      <c r="CB29" s="25">
        <v>40321052</v>
      </c>
      <c r="CC29" s="25">
        <v>12907804</v>
      </c>
      <c r="CD29" s="26">
        <v>0.75750363674920984</v>
      </c>
      <c r="CE29" s="27">
        <v>3.5046615142134696E-2</v>
      </c>
      <c r="CF29" s="24">
        <v>34</v>
      </c>
      <c r="CG29" s="25">
        <v>1320178</v>
      </c>
      <c r="CH29" s="25">
        <v>1242751</v>
      </c>
      <c r="CI29" s="25">
        <v>77427</v>
      </c>
      <c r="CJ29" s="51">
        <v>0.94135109053476118</v>
      </c>
      <c r="CK29" s="25">
        <v>50335642</v>
      </c>
      <c r="CL29" s="25">
        <v>36365338</v>
      </c>
      <c r="CM29" s="25">
        <v>13970304</v>
      </c>
      <c r="CN29" s="26">
        <v>0.72245702160707514</v>
      </c>
      <c r="CO29" s="27">
        <v>-8.9306343681363476E-3</v>
      </c>
      <c r="CP29" s="24">
        <v>38</v>
      </c>
      <c r="CQ29" s="25">
        <v>1176268</v>
      </c>
      <c r="CR29" s="25">
        <v>1183296</v>
      </c>
      <c r="CS29" s="25">
        <v>-7028</v>
      </c>
      <c r="CT29" s="51">
        <v>1.0059748288655306</v>
      </c>
      <c r="CU29" s="25">
        <v>47764000</v>
      </c>
      <c r="CV29" s="25">
        <v>34934000</v>
      </c>
      <c r="CW29" s="25">
        <v>12830000</v>
      </c>
      <c r="CX29" s="26">
        <v>0.73138765597521149</v>
      </c>
      <c r="CY29" s="27">
        <v>-1.5809665787667626E-2</v>
      </c>
      <c r="CZ29" s="24">
        <v>38</v>
      </c>
      <c r="DA29" s="25">
        <v>1035185</v>
      </c>
      <c r="DB29" s="25">
        <v>651594</v>
      </c>
      <c r="DC29" s="25">
        <v>383591</v>
      </c>
      <c r="DD29" s="51">
        <v>0.62944691045561907</v>
      </c>
      <c r="DE29" s="25">
        <v>45403000</v>
      </c>
      <c r="DF29" s="25">
        <v>33925000</v>
      </c>
      <c r="DG29" s="25">
        <v>11478000</v>
      </c>
      <c r="DH29" s="26">
        <v>0.74719732176287912</v>
      </c>
      <c r="DI29" s="27">
        <v>4.3555055358461936E-2</v>
      </c>
      <c r="DJ29" s="24">
        <v>41</v>
      </c>
      <c r="DK29" s="25">
        <v>1124870</v>
      </c>
      <c r="DL29" s="25">
        <v>751077</v>
      </c>
      <c r="DM29" s="25">
        <v>373793</v>
      </c>
      <c r="DN29" s="51">
        <v>0.66770115657809348</v>
      </c>
    </row>
    <row r="30" spans="2:118" x14ac:dyDescent="0.25">
      <c r="B30" s="24" t="s">
        <v>113</v>
      </c>
      <c r="C30" s="72">
        <v>84565035.68599999</v>
      </c>
      <c r="D30" s="72">
        <v>56424415.446999997</v>
      </c>
      <c r="E30" s="72">
        <v>28140621.232000001</v>
      </c>
      <c r="F30" s="26">
        <f t="shared" si="0"/>
        <v>0.66723102508358823</v>
      </c>
      <c r="G30" s="27">
        <f t="shared" si="1"/>
        <v>6.83827604246805E-2</v>
      </c>
      <c r="H30" s="70">
        <f t="shared" si="2"/>
        <v>36</v>
      </c>
      <c r="I30" s="25">
        <v>81699846</v>
      </c>
      <c r="J30" s="25">
        <v>48925811</v>
      </c>
      <c r="K30" s="25">
        <v>32774035</v>
      </c>
      <c r="L30" s="26">
        <v>0.59884826465890773</v>
      </c>
      <c r="M30" s="27">
        <v>-1.4032432758601776E-2</v>
      </c>
      <c r="N30" s="24">
        <v>41</v>
      </c>
      <c r="O30" s="25">
        <v>2614804.2340000002</v>
      </c>
      <c r="P30" s="25">
        <v>2024761.5279999999</v>
      </c>
      <c r="Q30" s="25">
        <v>590042.70600000024</v>
      </c>
      <c r="R30" s="51">
        <v>0.77434536080072758</v>
      </c>
      <c r="S30" s="25">
        <v>80519650.325000003</v>
      </c>
      <c r="T30" s="25">
        <v>49348939.446999997</v>
      </c>
      <c r="U30" s="25">
        <v>31170710.877999999</v>
      </c>
      <c r="V30" s="26">
        <v>0.6128806974175095</v>
      </c>
      <c r="W30" s="27">
        <v>-3.7955025342033322E-2</v>
      </c>
      <c r="X30" s="24">
        <v>38</v>
      </c>
      <c r="Y30" s="25">
        <v>2320221.088</v>
      </c>
      <c r="Z30" s="25">
        <v>1920173.787</v>
      </c>
      <c r="AA30" s="25">
        <v>400047.30099999998</v>
      </c>
      <c r="AB30" s="51">
        <v>0.82758224935157543</v>
      </c>
      <c r="AC30" s="25">
        <v>81133844</v>
      </c>
      <c r="AD30" s="25">
        <v>52804804</v>
      </c>
      <c r="AE30" s="25">
        <v>28329040</v>
      </c>
      <c r="AF30" s="26">
        <v>0.65083572275954282</v>
      </c>
      <c r="AG30" s="27">
        <v>-6.4936834686242673E-2</v>
      </c>
      <c r="AH30" s="24">
        <v>36</v>
      </c>
      <c r="AI30" s="25">
        <v>1919306.4310000001</v>
      </c>
      <c r="AJ30" s="25">
        <v>1666076.6540000001</v>
      </c>
      <c r="AK30" s="25">
        <v>253229.777</v>
      </c>
      <c r="AL30" s="51">
        <v>0.86806183061239373</v>
      </c>
      <c r="AM30" s="25">
        <v>77847965</v>
      </c>
      <c r="AN30" s="25">
        <v>55721437</v>
      </c>
      <c r="AO30" s="25">
        <v>22126528</v>
      </c>
      <c r="AP30" s="26">
        <v>0.7157725574457855</v>
      </c>
      <c r="AQ30" s="27">
        <v>-7.2981043305367921E-2</v>
      </c>
      <c r="AR30" s="24">
        <v>27</v>
      </c>
      <c r="AS30" s="25">
        <v>1646858.7990000001</v>
      </c>
      <c r="AT30" s="25">
        <v>1455893.4750000001</v>
      </c>
      <c r="AU30" s="25">
        <v>190965.32400000002</v>
      </c>
      <c r="AV30" s="51">
        <v>0.88404268531342378</v>
      </c>
      <c r="AW30" s="25">
        <v>72911870</v>
      </c>
      <c r="AX30" s="25">
        <v>57509500</v>
      </c>
      <c r="AY30" s="25">
        <v>15402370</v>
      </c>
      <c r="AZ30" s="26">
        <v>0.78875360075115342</v>
      </c>
      <c r="BA30" s="27">
        <v>-4.8027527884532129E-2</v>
      </c>
      <c r="BB30" s="24">
        <v>21</v>
      </c>
      <c r="BC30" s="25">
        <v>1381576.8119999999</v>
      </c>
      <c r="BD30" s="25">
        <v>1383285.949</v>
      </c>
      <c r="BE30" s="25">
        <v>-1709.1370000001043</v>
      </c>
      <c r="BF30" s="51">
        <v>1.0012370915501441</v>
      </c>
      <c r="BG30" s="25">
        <v>70320300</v>
      </c>
      <c r="BH30" s="25">
        <v>58842700</v>
      </c>
      <c r="BI30" s="25">
        <v>11477600</v>
      </c>
      <c r="BJ30" s="26">
        <v>0.83678112863568554</v>
      </c>
      <c r="BK30" s="27">
        <v>-4.5852094330211424E-2</v>
      </c>
      <c r="BL30" s="24">
        <v>20</v>
      </c>
      <c r="BM30" s="25">
        <v>1249909.331</v>
      </c>
      <c r="BN30" s="25">
        <v>1392709.2849999999</v>
      </c>
      <c r="BO30" s="25">
        <v>-142799.95399999991</v>
      </c>
      <c r="BP30" s="51">
        <v>1.1142482502196793</v>
      </c>
      <c r="BQ30" s="25">
        <v>66172900</v>
      </c>
      <c r="BR30" s="25">
        <v>58406400</v>
      </c>
      <c r="BS30" s="25">
        <v>7766500</v>
      </c>
      <c r="BT30" s="26">
        <v>0.88263322296589697</v>
      </c>
      <c r="BU30" s="27">
        <v>1.1739039487025149E-2</v>
      </c>
      <c r="BV30" s="24">
        <v>20</v>
      </c>
      <c r="BW30" s="25">
        <v>1272277.0009999999</v>
      </c>
      <c r="BX30" s="25">
        <v>1014306.617</v>
      </c>
      <c r="BY30" s="25">
        <v>257970.38399999996</v>
      </c>
      <c r="BZ30" s="51">
        <v>0.797237249594831</v>
      </c>
      <c r="CA30" s="25">
        <v>63763200</v>
      </c>
      <c r="CB30" s="25">
        <v>55531000</v>
      </c>
      <c r="CC30" s="25">
        <v>8232200</v>
      </c>
      <c r="CD30" s="26">
        <v>0.87089418347887182</v>
      </c>
      <c r="CE30" s="27">
        <v>7.4782521672226876E-2</v>
      </c>
      <c r="CF30" s="24">
        <v>20</v>
      </c>
      <c r="CG30" s="25">
        <v>1568774.8970000001</v>
      </c>
      <c r="CH30" s="25">
        <v>1296344.952</v>
      </c>
      <c r="CI30" s="25">
        <v>272429.94500000007</v>
      </c>
      <c r="CJ30" s="51">
        <v>0.82634223334337309</v>
      </c>
      <c r="CK30" s="25">
        <v>62345400</v>
      </c>
      <c r="CL30" s="25">
        <v>49633900</v>
      </c>
      <c r="CM30" s="25">
        <v>12711500</v>
      </c>
      <c r="CN30" s="26">
        <v>0.79611166180664494</v>
      </c>
      <c r="CO30" s="27">
        <v>-4.5456904212979654E-2</v>
      </c>
      <c r="CP30" s="24">
        <v>30</v>
      </c>
      <c r="CQ30" s="25">
        <v>1366864.8289999999</v>
      </c>
      <c r="CR30" s="25">
        <v>1060153.1669999999</v>
      </c>
      <c r="CS30" s="25">
        <v>306711.66200000001</v>
      </c>
      <c r="CT30" s="51">
        <v>0.77560936861299545</v>
      </c>
      <c r="CU30" s="25">
        <v>60006400</v>
      </c>
      <c r="CV30" s="25">
        <v>50499500</v>
      </c>
      <c r="CW30" s="25">
        <v>9506900</v>
      </c>
      <c r="CX30" s="26">
        <v>0.8415685660196246</v>
      </c>
      <c r="CY30" s="27">
        <v>-3.1550423734470256E-2</v>
      </c>
      <c r="CZ30" s="24">
        <v>28</v>
      </c>
      <c r="DA30" s="25">
        <v>1271034.673</v>
      </c>
      <c r="DB30" s="25">
        <v>829012.76899999997</v>
      </c>
      <c r="DC30" s="25">
        <v>442021.90399999998</v>
      </c>
      <c r="DD30" s="51">
        <v>0.65223458227405884</v>
      </c>
      <c r="DE30" s="25">
        <v>58140300</v>
      </c>
      <c r="DF30" s="25">
        <v>50763400</v>
      </c>
      <c r="DG30" s="25">
        <v>7376900</v>
      </c>
      <c r="DH30" s="26">
        <v>0.87311898975409485</v>
      </c>
      <c r="DI30" s="27">
        <v>-5.9449831112598384E-2</v>
      </c>
      <c r="DJ30" s="24">
        <v>29</v>
      </c>
      <c r="DK30" s="25">
        <v>1023653.648</v>
      </c>
      <c r="DL30" s="25">
        <v>803129.87199999997</v>
      </c>
      <c r="DM30" s="25">
        <v>220523.77600000007</v>
      </c>
      <c r="DN30" s="51">
        <v>0.78457188480609996</v>
      </c>
    </row>
    <row r="31" spans="2:118" x14ac:dyDescent="0.25">
      <c r="B31" s="24" t="s">
        <v>119</v>
      </c>
      <c r="C31" s="72">
        <v>72803264</v>
      </c>
      <c r="D31" s="72">
        <v>59587598</v>
      </c>
      <c r="E31" s="72">
        <v>13215666</v>
      </c>
      <c r="F31" s="26">
        <f t="shared" si="0"/>
        <v>0.81847426510987198</v>
      </c>
      <c r="G31" s="27">
        <f t="shared" si="1"/>
        <v>7.1645809124066928E-2</v>
      </c>
      <c r="H31" s="70">
        <f t="shared" si="2"/>
        <v>18</v>
      </c>
      <c r="I31" s="25">
        <v>64209183</v>
      </c>
      <c r="J31" s="25">
        <v>47953245</v>
      </c>
      <c r="K31" s="25">
        <v>16255938</v>
      </c>
      <c r="L31" s="26">
        <v>0.74682845598580505</v>
      </c>
      <c r="M31" s="27">
        <v>-4.3110778537837069E-3</v>
      </c>
      <c r="N31" s="24">
        <v>19</v>
      </c>
      <c r="O31" s="25">
        <v>1364221</v>
      </c>
      <c r="P31" s="25">
        <v>973640.10800000001</v>
      </c>
      <c r="Q31" s="25">
        <v>390580.89199999999</v>
      </c>
      <c r="R31" s="51">
        <v>0.71369676027564455</v>
      </c>
      <c r="S31" s="25">
        <v>62720384</v>
      </c>
      <c r="T31" s="25">
        <v>47111760</v>
      </c>
      <c r="U31" s="25">
        <v>15608624</v>
      </c>
      <c r="V31" s="26">
        <v>0.75113953383958876</v>
      </c>
      <c r="W31" s="27">
        <v>-3.4243792607366208E-2</v>
      </c>
      <c r="X31" s="24">
        <v>20</v>
      </c>
      <c r="Y31" s="25">
        <v>1159547</v>
      </c>
      <c r="Z31" s="25">
        <v>934199</v>
      </c>
      <c r="AA31" s="25">
        <v>225348</v>
      </c>
      <c r="AB31" s="51">
        <v>0.80565858908694521</v>
      </c>
      <c r="AC31" s="25">
        <v>59375671</v>
      </c>
      <c r="AD31" s="25">
        <v>46632662</v>
      </c>
      <c r="AE31" s="25">
        <v>12743009</v>
      </c>
      <c r="AF31" s="26">
        <v>0.78538332644695497</v>
      </c>
      <c r="AG31" s="27">
        <v>-1.6358393350852651E-2</v>
      </c>
      <c r="AH31" s="24">
        <v>18</v>
      </c>
      <c r="AI31" s="25">
        <v>1055451</v>
      </c>
      <c r="AJ31" s="25">
        <v>889612</v>
      </c>
      <c r="AK31" s="25">
        <v>165839</v>
      </c>
      <c r="AL31" s="51">
        <v>0.84287380465791406</v>
      </c>
      <c r="AM31" s="25">
        <v>57604243.189000003</v>
      </c>
      <c r="AN31" s="25">
        <v>46183725.001999997</v>
      </c>
      <c r="AO31" s="25">
        <v>11420518.187000001</v>
      </c>
      <c r="AP31" s="26">
        <v>0.80174171979780762</v>
      </c>
      <c r="AQ31" s="27">
        <v>3.1144255787790232E-2</v>
      </c>
      <c r="AR31" s="24">
        <v>16</v>
      </c>
      <c r="AS31" s="25">
        <v>1325843</v>
      </c>
      <c r="AT31" s="25">
        <v>862521</v>
      </c>
      <c r="AU31" s="25">
        <v>463322</v>
      </c>
      <c r="AV31" s="51">
        <v>0.65054535114640266</v>
      </c>
      <c r="AW31" s="25">
        <v>60835350.950999998</v>
      </c>
      <c r="AX31" s="25">
        <v>46879567.164999999</v>
      </c>
      <c r="AY31" s="25">
        <v>13955783.786</v>
      </c>
      <c r="AZ31" s="26">
        <v>0.77059746401001739</v>
      </c>
      <c r="BA31" s="27">
        <v>-4.3178422750028145E-2</v>
      </c>
      <c r="BB31" s="24">
        <v>24</v>
      </c>
      <c r="BC31" s="25">
        <v>1128965</v>
      </c>
      <c r="BD31" s="25">
        <v>831438</v>
      </c>
      <c r="BE31" s="25">
        <v>297527</v>
      </c>
      <c r="BF31" s="51">
        <v>0.73646038628301147</v>
      </c>
      <c r="BG31" s="25">
        <v>57841634</v>
      </c>
      <c r="BH31" s="25">
        <v>47070127</v>
      </c>
      <c r="BI31" s="25">
        <v>10771507</v>
      </c>
      <c r="BJ31" s="26">
        <v>0.81377588676004553</v>
      </c>
      <c r="BK31" s="27">
        <v>-2.8164327809903189E-2</v>
      </c>
      <c r="BL31" s="24">
        <v>25</v>
      </c>
      <c r="BM31" s="25">
        <v>1036509</v>
      </c>
      <c r="BN31" s="25">
        <v>769512</v>
      </c>
      <c r="BO31" s="25">
        <v>266997</v>
      </c>
      <c r="BP31" s="51">
        <v>0.74240744653447288</v>
      </c>
      <c r="BQ31" s="25">
        <v>56321214</v>
      </c>
      <c r="BR31" s="25">
        <v>47419095</v>
      </c>
      <c r="BS31" s="25">
        <v>8902119</v>
      </c>
      <c r="BT31" s="26">
        <v>0.84194021456994872</v>
      </c>
      <c r="BU31" s="27">
        <v>-3.2317998558904826E-2</v>
      </c>
      <c r="BV31" s="24">
        <v>24</v>
      </c>
      <c r="BW31" s="25">
        <v>864523</v>
      </c>
      <c r="BX31" s="25">
        <v>697495</v>
      </c>
      <c r="BY31" s="25">
        <v>167028</v>
      </c>
      <c r="BZ31" s="51">
        <v>0.80679750567654074</v>
      </c>
      <c r="CA31" s="25">
        <v>53206489</v>
      </c>
      <c r="CB31" s="25">
        <v>46516210</v>
      </c>
      <c r="CC31" s="25">
        <v>6690279</v>
      </c>
      <c r="CD31" s="26">
        <v>0.87425821312885355</v>
      </c>
      <c r="CE31" s="27">
        <v>-2.4603090122914395E-2</v>
      </c>
      <c r="CF31" s="24">
        <v>18</v>
      </c>
      <c r="CG31" s="25">
        <v>739064.4</v>
      </c>
      <c r="CH31" s="25">
        <v>625270.9</v>
      </c>
      <c r="CI31" s="25">
        <v>113793.5</v>
      </c>
      <c r="CJ31" s="51">
        <v>0.84603033240405034</v>
      </c>
      <c r="CK31" s="25">
        <v>48824764</v>
      </c>
      <c r="CL31" s="25">
        <v>43886691</v>
      </c>
      <c r="CM31" s="25">
        <v>4938073</v>
      </c>
      <c r="CN31" s="26">
        <v>0.89886130325176794</v>
      </c>
      <c r="CO31" s="27">
        <v>-2.5633825357596174E-2</v>
      </c>
      <c r="CP31" s="24">
        <v>15</v>
      </c>
      <c r="CQ31" s="25">
        <v>636180</v>
      </c>
      <c r="CR31" s="25">
        <v>564712</v>
      </c>
      <c r="CS31" s="25">
        <v>71468</v>
      </c>
      <c r="CT31" s="51">
        <v>0.88766072495205761</v>
      </c>
      <c r="CU31" s="25">
        <v>46481491</v>
      </c>
      <c r="CV31" s="25">
        <v>42971912</v>
      </c>
      <c r="CW31" s="25">
        <v>3509579</v>
      </c>
      <c r="CX31" s="26">
        <v>0.92449512860936411</v>
      </c>
      <c r="CY31" s="27">
        <v>-3.3658213448273133E-2</v>
      </c>
      <c r="CZ31" s="24">
        <v>15</v>
      </c>
      <c r="DA31" s="25">
        <v>575307</v>
      </c>
      <c r="DB31" s="25">
        <v>542818</v>
      </c>
      <c r="DC31" s="25">
        <v>32489</v>
      </c>
      <c r="DD31" s="51">
        <v>0.94352754268590511</v>
      </c>
      <c r="DE31" s="25">
        <v>44199133</v>
      </c>
      <c r="DF31" s="25">
        <v>42349547</v>
      </c>
      <c r="DG31" s="25">
        <v>1849586</v>
      </c>
      <c r="DH31" s="26">
        <v>0.95815334205763725</v>
      </c>
      <c r="DI31" s="27">
        <v>-4.4272762583191239E-2</v>
      </c>
      <c r="DJ31" s="24">
        <v>13</v>
      </c>
      <c r="DK31" s="25">
        <v>520184.9914</v>
      </c>
      <c r="DL31" s="25">
        <v>540849</v>
      </c>
      <c r="DM31" s="25">
        <v>-20664.008600000001</v>
      </c>
      <c r="DN31" s="51">
        <v>1.0397243460210519</v>
      </c>
    </row>
    <row r="32" spans="2:118" x14ac:dyDescent="0.25">
      <c r="B32" s="24" t="s">
        <v>129</v>
      </c>
      <c r="C32" s="72">
        <v>37481350</v>
      </c>
      <c r="D32" s="72">
        <v>25219604</v>
      </c>
      <c r="E32" s="72">
        <v>12261746</v>
      </c>
      <c r="F32" s="26">
        <f t="shared" si="0"/>
        <v>0.67285740775078806</v>
      </c>
      <c r="G32" s="27">
        <f t="shared" si="1"/>
        <v>9.7013985610196918E-2</v>
      </c>
      <c r="H32" s="70">
        <f t="shared" si="2"/>
        <v>35</v>
      </c>
      <c r="I32" s="25">
        <v>36343989</v>
      </c>
      <c r="J32" s="25">
        <v>20928447</v>
      </c>
      <c r="K32" s="25">
        <v>15415542</v>
      </c>
      <c r="L32" s="26">
        <v>0.57584342214059114</v>
      </c>
      <c r="M32" s="27">
        <v>-3.0668570186452859E-3</v>
      </c>
      <c r="N32" s="24">
        <v>45</v>
      </c>
      <c r="O32" s="25">
        <v>915227.87699999998</v>
      </c>
      <c r="P32" s="25">
        <v>915735.18579999998</v>
      </c>
      <c r="Q32" s="25">
        <v>-507.30879999999888</v>
      </c>
      <c r="R32" s="51">
        <v>1.0005542978035842</v>
      </c>
      <c r="S32" s="25">
        <v>35290396</v>
      </c>
      <c r="T32" s="25">
        <v>20429973</v>
      </c>
      <c r="U32" s="25">
        <v>14860423</v>
      </c>
      <c r="V32" s="26">
        <v>0.57891027915923643</v>
      </c>
      <c r="W32" s="27">
        <v>-4.2134657292192124E-2</v>
      </c>
      <c r="X32" s="24">
        <v>43</v>
      </c>
      <c r="Y32" s="25">
        <v>800199.14399999997</v>
      </c>
      <c r="Z32" s="25">
        <v>805271</v>
      </c>
      <c r="AA32" s="25">
        <v>-5071.8560000000289</v>
      </c>
      <c r="AB32" s="51">
        <v>1.0063382422213638</v>
      </c>
      <c r="AC32" s="25">
        <v>33451106</v>
      </c>
      <c r="AD32" s="25">
        <v>20774640</v>
      </c>
      <c r="AE32" s="25">
        <v>12676466</v>
      </c>
      <c r="AF32" s="26">
        <v>0.62104493645142855</v>
      </c>
      <c r="AG32" s="27">
        <v>-1.9108706064793535E-2</v>
      </c>
      <c r="AH32" s="24">
        <v>40</v>
      </c>
      <c r="AI32" s="25">
        <v>754363</v>
      </c>
      <c r="AJ32" s="25">
        <v>758578</v>
      </c>
      <c r="AK32" s="25">
        <v>-4215</v>
      </c>
      <c r="AL32" s="51">
        <v>1.0055874956751591</v>
      </c>
      <c r="AM32" s="25">
        <v>32201243</v>
      </c>
      <c r="AN32" s="25">
        <v>20613743</v>
      </c>
      <c r="AO32" s="25">
        <v>11587500</v>
      </c>
      <c r="AP32" s="26">
        <v>0.64015364251622209</v>
      </c>
      <c r="AQ32" s="27">
        <v>-3.192836712944136E-2</v>
      </c>
      <c r="AR32" s="24">
        <v>38</v>
      </c>
      <c r="AS32" s="25">
        <v>762327</v>
      </c>
      <c r="AT32" s="25">
        <v>766014</v>
      </c>
      <c r="AU32" s="25">
        <v>-3687</v>
      </c>
      <c r="AV32" s="51">
        <v>1.0048365071681837</v>
      </c>
      <c r="AW32" s="25">
        <v>31386747</v>
      </c>
      <c r="AX32" s="25">
        <v>21094468</v>
      </c>
      <c r="AY32" s="25">
        <v>10292279</v>
      </c>
      <c r="AZ32" s="26">
        <v>0.67208200964566345</v>
      </c>
      <c r="BA32" s="27">
        <v>-5.6082764860618473E-2</v>
      </c>
      <c r="BB32" s="24">
        <v>35</v>
      </c>
      <c r="BC32" s="25">
        <v>741066</v>
      </c>
      <c r="BD32" s="25">
        <v>743192.16</v>
      </c>
      <c r="BE32" s="25">
        <v>-2126.1600000000326</v>
      </c>
      <c r="BF32" s="51">
        <v>1.0028690561974238</v>
      </c>
      <c r="BG32" s="25">
        <v>29300018</v>
      </c>
      <c r="BH32" s="25">
        <v>21335241</v>
      </c>
      <c r="BI32" s="25">
        <v>7964777</v>
      </c>
      <c r="BJ32" s="26">
        <v>0.72816477450628192</v>
      </c>
      <c r="BK32" s="27">
        <v>-6.6684178917003623E-3</v>
      </c>
      <c r="BL32" s="24">
        <v>36</v>
      </c>
      <c r="BM32" s="25">
        <v>662693</v>
      </c>
      <c r="BN32" s="25">
        <v>644509.62</v>
      </c>
      <c r="BO32" s="25">
        <v>18183.380000000005</v>
      </c>
      <c r="BP32" s="51">
        <v>0.97256138211811505</v>
      </c>
      <c r="BQ32" s="25">
        <v>27628507</v>
      </c>
      <c r="BR32" s="25">
        <v>20302344</v>
      </c>
      <c r="BS32" s="25">
        <v>7326163</v>
      </c>
      <c r="BT32" s="26">
        <v>0.73483319239798228</v>
      </c>
      <c r="BU32" s="27">
        <v>2.1841938870862387E-3</v>
      </c>
      <c r="BV32" s="24">
        <v>38</v>
      </c>
      <c r="BW32" s="25">
        <v>647369</v>
      </c>
      <c r="BX32" s="25">
        <v>584771.946</v>
      </c>
      <c r="BY32" s="25">
        <v>62597.054000000004</v>
      </c>
      <c r="BZ32" s="51">
        <v>0.90330545021463804</v>
      </c>
      <c r="CA32" s="25">
        <v>25676515</v>
      </c>
      <c r="CB32" s="25">
        <v>18811873</v>
      </c>
      <c r="CC32" s="25">
        <v>6864642</v>
      </c>
      <c r="CD32" s="26">
        <v>0.73264899851089604</v>
      </c>
      <c r="CE32" s="27">
        <v>1.0662324758698882E-2</v>
      </c>
      <c r="CF32" s="24">
        <v>38</v>
      </c>
      <c r="CG32" s="25">
        <v>539027</v>
      </c>
      <c r="CH32" s="25">
        <v>539257.95499999996</v>
      </c>
      <c r="CI32" s="25">
        <v>-230.95499999995809</v>
      </c>
      <c r="CJ32" s="51">
        <v>1.0004284664775605</v>
      </c>
      <c r="CK32" s="25">
        <v>24463000</v>
      </c>
      <c r="CL32" s="25">
        <v>17661960</v>
      </c>
      <c r="CM32" s="25">
        <v>6801040</v>
      </c>
      <c r="CN32" s="26">
        <v>0.72198667375219716</v>
      </c>
      <c r="CO32" s="27">
        <v>-2.4954966022735392E-2</v>
      </c>
      <c r="CP32" s="24">
        <v>39</v>
      </c>
      <c r="CQ32" s="25">
        <v>506513</v>
      </c>
      <c r="CR32" s="25">
        <v>506372.09</v>
      </c>
      <c r="CS32" s="25">
        <v>140.90999999997439</v>
      </c>
      <c r="CT32" s="51">
        <v>0.99972180378391085</v>
      </c>
      <c r="CU32" s="25">
        <v>23569820</v>
      </c>
      <c r="CV32" s="25">
        <v>17605280</v>
      </c>
      <c r="CW32" s="25">
        <v>5964540</v>
      </c>
      <c r="CX32" s="26">
        <v>0.74694163977493255</v>
      </c>
      <c r="CY32" s="27">
        <v>-4.1355196999796617E-2</v>
      </c>
      <c r="CZ32" s="24">
        <v>37</v>
      </c>
      <c r="DA32" s="25">
        <v>451693</v>
      </c>
      <c r="DB32" s="25">
        <v>452290.87</v>
      </c>
      <c r="DC32" s="25">
        <v>-597.86999999999534</v>
      </c>
      <c r="DD32" s="51">
        <v>1.0013236202464948</v>
      </c>
      <c r="DE32" s="25">
        <v>22199810</v>
      </c>
      <c r="DF32" s="25">
        <v>17500040</v>
      </c>
      <c r="DG32" s="25">
        <v>4699770</v>
      </c>
      <c r="DH32" s="26">
        <v>0.78829683677472917</v>
      </c>
      <c r="DI32" s="27">
        <v>-4.330692053711771E-2</v>
      </c>
      <c r="DJ32" s="24">
        <v>36</v>
      </c>
      <c r="DK32" s="25">
        <v>429192</v>
      </c>
      <c r="DL32" s="25">
        <v>431182.174</v>
      </c>
      <c r="DM32" s="25">
        <v>-1990.1739999999991</v>
      </c>
      <c r="DN32" s="51">
        <v>1.0046370249212473</v>
      </c>
    </row>
    <row r="33" spans="2:118" x14ac:dyDescent="0.25">
      <c r="B33" s="24" t="s">
        <v>133</v>
      </c>
      <c r="C33" s="72">
        <v>61888321.595000006</v>
      </c>
      <c r="D33" s="72">
        <v>52786510.141999997</v>
      </c>
      <c r="E33" s="72">
        <v>9101811.4529999997</v>
      </c>
      <c r="F33" s="26">
        <f t="shared" si="0"/>
        <v>0.85293168051053836</v>
      </c>
      <c r="G33" s="27">
        <f t="shared" si="1"/>
        <v>8.6976081152609686E-2</v>
      </c>
      <c r="H33" s="70">
        <f t="shared" si="2"/>
        <v>16</v>
      </c>
      <c r="I33" s="25">
        <v>59188742.401000001</v>
      </c>
      <c r="J33" s="25">
        <v>45335948.660999998</v>
      </c>
      <c r="K33" s="25">
        <v>13852793.74</v>
      </c>
      <c r="L33" s="26">
        <v>0.76595559935792867</v>
      </c>
      <c r="M33" s="27">
        <v>-1.4291818096076048E-2</v>
      </c>
      <c r="N33" s="24">
        <v>18</v>
      </c>
      <c r="O33" s="25">
        <v>1162244.1340000001</v>
      </c>
      <c r="P33" s="25">
        <v>1299097.6980000001</v>
      </c>
      <c r="Q33" s="25">
        <v>-136853.56400000001</v>
      </c>
      <c r="R33" s="51">
        <v>1.1177494125343548</v>
      </c>
      <c r="S33" s="25">
        <v>56985829.785999998</v>
      </c>
      <c r="T33" s="25">
        <v>44463046.522</v>
      </c>
      <c r="U33" s="25">
        <v>12522783.264</v>
      </c>
      <c r="V33" s="26">
        <v>0.78024741745400472</v>
      </c>
      <c r="W33" s="27">
        <v>-3.89414318647191E-2</v>
      </c>
      <c r="X33" s="24">
        <v>17</v>
      </c>
      <c r="Y33" s="25">
        <v>1344599.702</v>
      </c>
      <c r="Z33" s="25">
        <v>1244509.933</v>
      </c>
      <c r="AA33" s="25">
        <v>100089.76900000009</v>
      </c>
      <c r="AB33" s="51">
        <v>0.92556166058112066</v>
      </c>
      <c r="AC33" s="25">
        <v>54708228.501000002</v>
      </c>
      <c r="AD33" s="25">
        <v>44816370.754000001</v>
      </c>
      <c r="AE33" s="25">
        <v>9891857.7469999995</v>
      </c>
      <c r="AF33" s="26">
        <v>0.81918884931872382</v>
      </c>
      <c r="AG33" s="27">
        <v>4.9069280828257233E-2</v>
      </c>
      <c r="AH33" s="24">
        <v>14</v>
      </c>
      <c r="AI33" s="25">
        <v>1273797.4010000001</v>
      </c>
      <c r="AJ33" s="25">
        <v>1184162.7720000001</v>
      </c>
      <c r="AK33" s="25">
        <v>89634.628999999957</v>
      </c>
      <c r="AL33" s="51">
        <v>0.92963195801025189</v>
      </c>
      <c r="AM33" s="25">
        <v>57205874</v>
      </c>
      <c r="AN33" s="25">
        <v>44055363</v>
      </c>
      <c r="AO33" s="25">
        <v>13150511</v>
      </c>
      <c r="AP33" s="26">
        <v>0.77011956849046659</v>
      </c>
      <c r="AQ33" s="27">
        <v>-2.3950410301644132E-2</v>
      </c>
      <c r="AR33" s="24">
        <v>19</v>
      </c>
      <c r="AS33" s="25">
        <v>1204069</v>
      </c>
      <c r="AT33" s="25">
        <v>1136152.8470000001</v>
      </c>
      <c r="AU33" s="25">
        <v>67916.152999999933</v>
      </c>
      <c r="AV33" s="51">
        <v>0.94359446759280408</v>
      </c>
      <c r="AW33" s="25">
        <v>55228504</v>
      </c>
      <c r="AX33" s="25">
        <v>43855297</v>
      </c>
      <c r="AY33" s="25">
        <v>11373207</v>
      </c>
      <c r="AZ33" s="26">
        <v>0.79406997879211072</v>
      </c>
      <c r="BA33" s="27">
        <v>-3.5263756114439215E-2</v>
      </c>
      <c r="BB33" s="24">
        <v>20</v>
      </c>
      <c r="BC33" s="25">
        <v>1225512.277</v>
      </c>
      <c r="BD33" s="25">
        <v>1108463.0490000001</v>
      </c>
      <c r="BE33" s="25">
        <v>117049.22799999989</v>
      </c>
      <c r="BF33" s="51">
        <v>0.90448955086232896</v>
      </c>
      <c r="BG33" s="25">
        <v>53004863</v>
      </c>
      <c r="BH33" s="25">
        <v>43958721</v>
      </c>
      <c r="BI33" s="25">
        <v>9046142</v>
      </c>
      <c r="BJ33" s="26">
        <v>0.82933373490654994</v>
      </c>
      <c r="BK33" s="27">
        <v>-2.4730556988308283E-3</v>
      </c>
      <c r="BL33" s="24">
        <v>23</v>
      </c>
      <c r="BM33" s="25">
        <v>1219871</v>
      </c>
      <c r="BN33" s="25">
        <v>1072026.6780000001</v>
      </c>
      <c r="BO33" s="25">
        <v>147844.32199999993</v>
      </c>
      <c r="BP33" s="51">
        <v>0.87880331444882298</v>
      </c>
      <c r="BQ33" s="25">
        <v>49659490</v>
      </c>
      <c r="BR33" s="25">
        <v>41307101</v>
      </c>
      <c r="BS33" s="25">
        <v>8352389</v>
      </c>
      <c r="BT33" s="26">
        <v>0.83180679060538076</v>
      </c>
      <c r="BU33" s="27">
        <v>1.5615830590251956E-2</v>
      </c>
      <c r="BV33" s="24">
        <v>26</v>
      </c>
      <c r="BW33" s="25">
        <v>1194679</v>
      </c>
      <c r="BX33" s="25">
        <v>1001215.458</v>
      </c>
      <c r="BY33" s="25">
        <v>193463.54200000002</v>
      </c>
      <c r="BZ33" s="51">
        <v>0.83806232301731254</v>
      </c>
      <c r="CA33" s="25">
        <v>46257388.166000001</v>
      </c>
      <c r="CB33" s="25">
        <v>37754862.055</v>
      </c>
      <c r="CC33" s="25">
        <v>8502526.1109999996</v>
      </c>
      <c r="CD33" s="26">
        <v>0.81619096001512881</v>
      </c>
      <c r="CE33" s="27">
        <v>1.5274067299123617E-3</v>
      </c>
      <c r="CF33" s="24">
        <v>27</v>
      </c>
      <c r="CG33" s="25">
        <v>1112523.6129999999</v>
      </c>
      <c r="CH33" s="25">
        <v>916033.76839999994</v>
      </c>
      <c r="CI33" s="25">
        <v>196489.84459999995</v>
      </c>
      <c r="CJ33" s="51">
        <v>0.82338366363285442</v>
      </c>
      <c r="CK33" s="25">
        <v>43065065.902999997</v>
      </c>
      <c r="CL33" s="25">
        <v>35083539.611000001</v>
      </c>
      <c r="CM33" s="25">
        <v>7981526.2920000004</v>
      </c>
      <c r="CN33" s="26">
        <v>0.81466355328521645</v>
      </c>
      <c r="CO33" s="27">
        <v>4.139893196372979E-3</v>
      </c>
      <c r="CP33" s="24">
        <v>27</v>
      </c>
      <c r="CQ33" s="25">
        <v>1034969.476</v>
      </c>
      <c r="CR33" s="25">
        <v>810203.50840000005</v>
      </c>
      <c r="CS33" s="25">
        <v>224765.96759999997</v>
      </c>
      <c r="CT33" s="51">
        <v>0.78282840914044494</v>
      </c>
      <c r="CU33" s="25">
        <v>40594576.391999997</v>
      </c>
      <c r="CV33" s="25">
        <v>32902864.636999998</v>
      </c>
      <c r="CW33" s="25">
        <v>7691711.7549999999</v>
      </c>
      <c r="CX33" s="26">
        <v>0.81052366008884347</v>
      </c>
      <c r="CY33" s="27">
        <v>-8.6511938731754778E-3</v>
      </c>
      <c r="CZ33" s="24">
        <v>31</v>
      </c>
      <c r="DA33" s="25">
        <v>858290.49399999995</v>
      </c>
      <c r="DB33" s="25">
        <v>730313.97979999997</v>
      </c>
      <c r="DC33" s="25">
        <v>127976.51419999998</v>
      </c>
      <c r="DD33" s="51">
        <v>0.85089370664753039</v>
      </c>
      <c r="DE33" s="25">
        <v>38147220.262999997</v>
      </c>
      <c r="DF33" s="25">
        <v>31249243.588</v>
      </c>
      <c r="DG33" s="25">
        <v>6897976.6749999998</v>
      </c>
      <c r="DH33" s="26">
        <v>0.81917485396201895</v>
      </c>
      <c r="DI33" s="27">
        <v>-0.11071290310167192</v>
      </c>
      <c r="DJ33" s="24">
        <v>33</v>
      </c>
      <c r="DK33" s="25">
        <v>704835.76500000001</v>
      </c>
      <c r="DL33" s="25">
        <v>680244.32759999996</v>
      </c>
      <c r="DM33" s="25">
        <v>24591.437400000053</v>
      </c>
      <c r="DN33" s="51">
        <v>0.96511040070731935</v>
      </c>
    </row>
    <row r="34" spans="2:118" x14ac:dyDescent="0.25">
      <c r="B34" s="24" t="s">
        <v>140</v>
      </c>
      <c r="C34" s="72">
        <v>12990246.918000001</v>
      </c>
      <c r="D34" s="72">
        <v>9869364.8199999984</v>
      </c>
      <c r="E34" s="72">
        <v>3120882.088</v>
      </c>
      <c r="F34" s="26">
        <f t="shared" si="0"/>
        <v>0.75975190327787101</v>
      </c>
      <c r="G34" s="27">
        <f t="shared" si="1"/>
        <v>2.702313469251072E-2</v>
      </c>
      <c r="H34" s="70">
        <f t="shared" si="2"/>
        <v>26</v>
      </c>
      <c r="I34" s="25">
        <v>11269421</v>
      </c>
      <c r="J34" s="25">
        <v>8257428.9720000001</v>
      </c>
      <c r="K34" s="25">
        <v>3011992.0279999999</v>
      </c>
      <c r="L34" s="26">
        <v>0.73272876858536029</v>
      </c>
      <c r="M34" s="27">
        <v>9.4067820339780783E-2</v>
      </c>
      <c r="N34" s="24">
        <v>22</v>
      </c>
      <c r="O34" s="25">
        <v>240946.61499999999</v>
      </c>
      <c r="P34" s="25">
        <v>201070.83720000001</v>
      </c>
      <c r="Q34" s="25">
        <v>39875.777799999982</v>
      </c>
      <c r="R34" s="51">
        <v>0.83450368116273388</v>
      </c>
      <c r="S34" s="25">
        <v>11907949</v>
      </c>
      <c r="T34" s="25">
        <v>7605142</v>
      </c>
      <c r="U34" s="25">
        <v>4302807</v>
      </c>
      <c r="V34" s="26">
        <v>0.63866094824557951</v>
      </c>
      <c r="W34" s="27">
        <v>-2.380302465881956E-2</v>
      </c>
      <c r="X34" s="24">
        <v>32</v>
      </c>
      <c r="Y34" s="25">
        <v>282488.37400000001</v>
      </c>
      <c r="Z34" s="25">
        <v>196158.7659</v>
      </c>
      <c r="AA34" s="25">
        <v>86329.608100000012</v>
      </c>
      <c r="AB34" s="51">
        <v>0.69439589014165937</v>
      </c>
      <c r="AC34" s="25">
        <v>11410856</v>
      </c>
      <c r="AD34" s="25">
        <v>7559281</v>
      </c>
      <c r="AE34" s="25">
        <v>3851575</v>
      </c>
      <c r="AF34" s="26">
        <v>0.66246397290439907</v>
      </c>
      <c r="AG34" s="27">
        <v>-3.7644205243941298E-2</v>
      </c>
      <c r="AH34" s="24">
        <v>34</v>
      </c>
      <c r="AI34" s="25">
        <v>260398.96400000001</v>
      </c>
      <c r="AJ34" s="25">
        <v>195620.90779999999</v>
      </c>
      <c r="AK34" s="25">
        <v>64778.056200000021</v>
      </c>
      <c r="AL34" s="51">
        <v>0.75123535353274307</v>
      </c>
      <c r="AM34" s="25">
        <v>11029954</v>
      </c>
      <c r="AN34" s="25">
        <v>7722161</v>
      </c>
      <c r="AO34" s="25">
        <v>3307793</v>
      </c>
      <c r="AP34" s="26">
        <v>0.70010817814834037</v>
      </c>
      <c r="AQ34" s="27">
        <v>-4.2931441940283643E-2</v>
      </c>
      <c r="AR34" s="24">
        <v>33</v>
      </c>
      <c r="AS34" s="25">
        <v>243754.41500000001</v>
      </c>
      <c r="AT34" s="25">
        <v>196678.59109999999</v>
      </c>
      <c r="AU34" s="25">
        <v>47075.823900000018</v>
      </c>
      <c r="AV34" s="51">
        <v>0.8068719129423767</v>
      </c>
      <c r="AW34" s="25">
        <v>10271027</v>
      </c>
      <c r="AX34" s="25">
        <v>7631780</v>
      </c>
      <c r="AY34" s="25">
        <v>2639247</v>
      </c>
      <c r="AZ34" s="26">
        <v>0.74303962008862401</v>
      </c>
      <c r="BA34" s="27">
        <v>-9.1004549763866294E-2</v>
      </c>
      <c r="BB34" s="24">
        <v>26</v>
      </c>
      <c r="BC34" s="25">
        <v>196002.06599999999</v>
      </c>
      <c r="BD34" s="25">
        <v>180394.03409999999</v>
      </c>
      <c r="BE34" s="25">
        <v>15608.031900000002</v>
      </c>
      <c r="BF34" s="51">
        <v>0.92036802374981108</v>
      </c>
      <c r="BG34" s="25">
        <v>9691633</v>
      </c>
      <c r="BH34" s="25">
        <v>8083250</v>
      </c>
      <c r="BI34" s="25">
        <v>1608383</v>
      </c>
      <c r="BJ34" s="26">
        <v>0.8340441698524903</v>
      </c>
      <c r="BK34" s="27">
        <v>-2.7228039781868052E-3</v>
      </c>
      <c r="BL34" s="24">
        <v>22</v>
      </c>
      <c r="BM34" s="25">
        <v>216329.76800000001</v>
      </c>
      <c r="BN34" s="25">
        <v>211896.27989999999</v>
      </c>
      <c r="BO34" s="25">
        <v>4433.4881000000169</v>
      </c>
      <c r="BP34" s="51">
        <v>0.97950588071818201</v>
      </c>
      <c r="BQ34" s="25">
        <v>9136270</v>
      </c>
      <c r="BR34" s="25">
        <v>7644929</v>
      </c>
      <c r="BS34" s="25">
        <v>1491341</v>
      </c>
      <c r="BT34" s="26">
        <v>0.83676697383067711</v>
      </c>
      <c r="BU34" s="27">
        <v>3.1969723836210218E-2</v>
      </c>
      <c r="BV34" s="24">
        <v>25</v>
      </c>
      <c r="BW34" s="25">
        <v>176621.723</v>
      </c>
      <c r="BX34" s="25">
        <v>198917.30189999999</v>
      </c>
      <c r="BY34" s="25">
        <v>-22295.578899999993</v>
      </c>
      <c r="BZ34" s="51">
        <v>1.1262335033114812</v>
      </c>
      <c r="CA34" s="25">
        <v>8584710</v>
      </c>
      <c r="CB34" s="25">
        <v>6908951</v>
      </c>
      <c r="CC34" s="25">
        <v>1675759</v>
      </c>
      <c r="CD34" s="26">
        <v>0.80479724999446689</v>
      </c>
      <c r="CE34" s="27">
        <v>2.7380057004884994E-2</v>
      </c>
      <c r="CF34" s="24">
        <v>30</v>
      </c>
      <c r="CG34" s="25">
        <v>168655.29300000001</v>
      </c>
      <c r="CH34" s="25">
        <v>239817.0569</v>
      </c>
      <c r="CI34" s="25">
        <v>-71161.763899999991</v>
      </c>
      <c r="CJ34" s="51">
        <v>1.4219361436892466</v>
      </c>
      <c r="CK34" s="25">
        <v>8124765</v>
      </c>
      <c r="CL34" s="25">
        <v>6316332</v>
      </c>
      <c r="CM34" s="25">
        <v>1808433</v>
      </c>
      <c r="CN34" s="26">
        <v>0.7774171929895819</v>
      </c>
      <c r="CO34" s="27">
        <v>-1.9492476490325705E-2</v>
      </c>
      <c r="CP34" s="24">
        <v>32</v>
      </c>
      <c r="CQ34" s="25">
        <v>145240.99799999999</v>
      </c>
      <c r="CR34" s="25">
        <v>131942.13519999999</v>
      </c>
      <c r="CS34" s="25">
        <v>13298.862800000003</v>
      </c>
      <c r="CT34" s="51">
        <v>0.90843588977266621</v>
      </c>
      <c r="CU34" s="25">
        <v>7698594</v>
      </c>
      <c r="CV34" s="25">
        <v>6135084</v>
      </c>
      <c r="CW34" s="25">
        <v>1563510</v>
      </c>
      <c r="CX34" s="26">
        <v>0.7969096694799076</v>
      </c>
      <c r="CY34" s="27">
        <v>-0.11107894565167231</v>
      </c>
      <c r="CZ34" s="24">
        <v>34</v>
      </c>
      <c r="DA34" s="25">
        <v>137561.15700000001</v>
      </c>
      <c r="DB34" s="25">
        <v>128796.1868</v>
      </c>
      <c r="DC34" s="25">
        <v>8764.9702000000107</v>
      </c>
      <c r="DD34" s="51">
        <v>0.93628310181630692</v>
      </c>
      <c r="DE34" s="25">
        <v>6768282</v>
      </c>
      <c r="DF34" s="25">
        <v>6145523</v>
      </c>
      <c r="DG34" s="25">
        <v>622759</v>
      </c>
      <c r="DH34" s="26">
        <v>0.90798861513157991</v>
      </c>
      <c r="DI34" s="27">
        <v>0</v>
      </c>
      <c r="DJ34" s="24">
        <v>24</v>
      </c>
      <c r="DK34" s="25">
        <v>125973.351</v>
      </c>
      <c r="DL34" s="25">
        <v>125331.12699999999</v>
      </c>
      <c r="DM34" s="25">
        <v>642.22400000000198</v>
      </c>
      <c r="DN34" s="51">
        <v>0.99490190611504814</v>
      </c>
    </row>
    <row r="35" spans="2:118" x14ac:dyDescent="0.25">
      <c r="B35" s="24" t="s">
        <v>147</v>
      </c>
      <c r="C35" s="72">
        <v>12516428.202999998</v>
      </c>
      <c r="D35" s="72">
        <v>11642712.572000001</v>
      </c>
      <c r="E35" s="72">
        <v>873715.63100000005</v>
      </c>
      <c r="F35" s="26">
        <f t="shared" si="0"/>
        <v>0.93019449184467973</v>
      </c>
      <c r="G35" s="27">
        <f t="shared" si="1"/>
        <v>0.13057431304571343</v>
      </c>
      <c r="H35" s="70">
        <f t="shared" si="2"/>
        <v>8</v>
      </c>
      <c r="I35" s="25">
        <v>11983123.079</v>
      </c>
      <c r="J35" s="25">
        <v>9581947.0189999994</v>
      </c>
      <c r="K35" s="25">
        <v>2401176.06</v>
      </c>
      <c r="L35" s="26">
        <v>0.7996201787989663</v>
      </c>
      <c r="M35" s="27">
        <v>1.0868637128429226E-2</v>
      </c>
      <c r="N35" s="24">
        <v>14</v>
      </c>
      <c r="O35" s="25">
        <v>282822.47399999999</v>
      </c>
      <c r="P35" s="25">
        <v>242575.7507</v>
      </c>
      <c r="Q35" s="25">
        <v>40246.723299999983</v>
      </c>
      <c r="R35" s="51">
        <v>0.85769616275261062</v>
      </c>
      <c r="S35" s="25">
        <v>11484451.168</v>
      </c>
      <c r="T35" s="25">
        <v>9058378.5639999993</v>
      </c>
      <c r="U35" s="25">
        <v>2426072.6039999998</v>
      </c>
      <c r="V35" s="26">
        <v>0.78875154167053707</v>
      </c>
      <c r="W35" s="27">
        <v>-2.901926435914215E-2</v>
      </c>
      <c r="X35" s="24">
        <v>16</v>
      </c>
      <c r="Y35" s="25">
        <v>248528.962</v>
      </c>
      <c r="Z35" s="25">
        <v>225431.55319999999</v>
      </c>
      <c r="AA35" s="25">
        <v>23097.408800000005</v>
      </c>
      <c r="AB35" s="51">
        <v>0.90706351221955372</v>
      </c>
      <c r="AC35" s="25">
        <v>10561045.182</v>
      </c>
      <c r="AD35" s="25">
        <v>8636514.4309999999</v>
      </c>
      <c r="AE35" s="25">
        <v>1924530.7509999999</v>
      </c>
      <c r="AF35" s="26">
        <v>0.81777080602967922</v>
      </c>
      <c r="AG35" s="27">
        <v>-2.0399060845819661E-2</v>
      </c>
      <c r="AH35" s="24">
        <v>15</v>
      </c>
      <c r="AI35" s="25">
        <v>230824.48699999999</v>
      </c>
      <c r="AJ35" s="25">
        <v>210126.7536</v>
      </c>
      <c r="AK35" s="25">
        <v>20697.733399999997</v>
      </c>
      <c r="AL35" s="51">
        <v>0.91033129236414156</v>
      </c>
      <c r="AM35" s="25">
        <v>9969089</v>
      </c>
      <c r="AN35" s="25">
        <v>8355790</v>
      </c>
      <c r="AO35" s="25">
        <v>1613299</v>
      </c>
      <c r="AP35" s="26">
        <v>0.83816986687549888</v>
      </c>
      <c r="AQ35" s="27">
        <v>-3.8044496197129019E-2</v>
      </c>
      <c r="AR35" s="24">
        <v>11</v>
      </c>
      <c r="AS35" s="25">
        <v>202149.77900000001</v>
      </c>
      <c r="AT35" s="25">
        <v>202149.77900000001</v>
      </c>
      <c r="AU35" s="25">
        <v>0</v>
      </c>
      <c r="AV35" s="51">
        <v>1</v>
      </c>
      <c r="AW35" s="25">
        <v>9427370</v>
      </c>
      <c r="AX35" s="25">
        <v>8260397</v>
      </c>
      <c r="AY35" s="25">
        <v>1166973</v>
      </c>
      <c r="AZ35" s="26">
        <v>0.8762143630726279</v>
      </c>
      <c r="BA35" s="27">
        <v>-3.8928388175127671E-2</v>
      </c>
      <c r="BB35" s="24">
        <v>10</v>
      </c>
      <c r="BC35" s="25">
        <v>180401.49</v>
      </c>
      <c r="BD35" s="25">
        <v>180401.49</v>
      </c>
      <c r="BE35" s="25">
        <v>0</v>
      </c>
      <c r="BF35" s="51">
        <v>1</v>
      </c>
      <c r="BG35" s="25">
        <v>8894327.5099999998</v>
      </c>
      <c r="BH35" s="25">
        <v>8139579.3480000002</v>
      </c>
      <c r="BI35" s="25">
        <v>754748.16200000001</v>
      </c>
      <c r="BJ35" s="26">
        <v>0.91514275124775557</v>
      </c>
      <c r="BK35" s="27">
        <v>-5.8788104923703788E-3</v>
      </c>
      <c r="BL35" s="24">
        <v>11</v>
      </c>
      <c r="BM35" s="25">
        <v>169067.584</v>
      </c>
      <c r="BN35" s="25">
        <v>169067.584</v>
      </c>
      <c r="BO35" s="25">
        <v>0</v>
      </c>
      <c r="BP35" s="51">
        <v>1</v>
      </c>
      <c r="BQ35" s="25">
        <v>8178246.142</v>
      </c>
      <c r="BR35" s="25">
        <v>7532341.034</v>
      </c>
      <c r="BS35" s="25">
        <v>645905.10800000001</v>
      </c>
      <c r="BT35" s="26">
        <v>0.92102156174012595</v>
      </c>
      <c r="BU35" s="27">
        <v>3.4378745504983654E-2</v>
      </c>
      <c r="BV35" s="24">
        <v>15</v>
      </c>
      <c r="BW35" s="25">
        <v>162167.734</v>
      </c>
      <c r="BX35" s="25">
        <v>162167.734</v>
      </c>
      <c r="BY35" s="25">
        <v>0</v>
      </c>
      <c r="BZ35" s="51">
        <v>1</v>
      </c>
      <c r="CA35" s="25">
        <v>7421452.0250000004</v>
      </c>
      <c r="CB35" s="25">
        <v>6580177.1239999998</v>
      </c>
      <c r="CC35" s="25">
        <v>841274.90099999995</v>
      </c>
      <c r="CD35" s="26">
        <v>0.88664281623514229</v>
      </c>
      <c r="CE35" s="27">
        <v>1.0688593750995956E-2</v>
      </c>
      <c r="CF35" s="24">
        <v>15</v>
      </c>
      <c r="CG35" s="25">
        <v>163261.27600000001</v>
      </c>
      <c r="CH35" s="25">
        <v>163261.27600000001</v>
      </c>
      <c r="CI35" s="25">
        <v>0</v>
      </c>
      <c r="CJ35" s="51">
        <v>1</v>
      </c>
      <c r="CK35" s="25">
        <v>6954867.0360000003</v>
      </c>
      <c r="CL35" s="25">
        <v>6092145.1469999999</v>
      </c>
      <c r="CM35" s="25">
        <v>862721.88899999997</v>
      </c>
      <c r="CN35" s="26">
        <v>0.87595422248414634</v>
      </c>
      <c r="CO35" s="27">
        <v>-1.3269343850539239E-2</v>
      </c>
      <c r="CP35" s="24">
        <v>19</v>
      </c>
      <c r="CQ35" s="25">
        <v>146900.20199999999</v>
      </c>
      <c r="CR35" s="25">
        <v>133772.37469999999</v>
      </c>
      <c r="CS35" s="25">
        <v>13127.827300000004</v>
      </c>
      <c r="CT35" s="51">
        <v>0.91063438251773143</v>
      </c>
      <c r="CU35" s="25">
        <v>6532313.5080000004</v>
      </c>
      <c r="CV35" s="25">
        <v>5808687.1140000001</v>
      </c>
      <c r="CW35" s="25">
        <v>723626.39399999997</v>
      </c>
      <c r="CX35" s="26">
        <v>0.88922356633468558</v>
      </c>
      <c r="CY35" s="27">
        <v>-3.1309716001246768E-2</v>
      </c>
      <c r="CZ35" s="24">
        <v>21</v>
      </c>
      <c r="DA35" s="25">
        <v>124660.685</v>
      </c>
      <c r="DB35" s="25">
        <v>124539.9504</v>
      </c>
      <c r="DC35" s="25">
        <v>120.73459999999614</v>
      </c>
      <c r="DD35" s="51">
        <v>0.99903149385068757</v>
      </c>
      <c r="DE35" s="25">
        <v>6065354.8449999997</v>
      </c>
      <c r="DF35" s="25">
        <v>5583361.0039999997</v>
      </c>
      <c r="DG35" s="25">
        <v>481993.84100000001</v>
      </c>
      <c r="DH35" s="26">
        <v>0.92053328233593235</v>
      </c>
      <c r="DI35" s="27">
        <v>-3.9280895379291803E-2</v>
      </c>
      <c r="DJ35" s="24">
        <v>22</v>
      </c>
      <c r="DK35" s="25">
        <v>117090.52899999999</v>
      </c>
      <c r="DL35" s="25">
        <v>116444.69749999999</v>
      </c>
      <c r="DM35" s="25">
        <v>645.83150000000023</v>
      </c>
      <c r="DN35" s="51">
        <v>0.9944843404029714</v>
      </c>
    </row>
    <row r="36" spans="2:118" x14ac:dyDescent="0.25">
      <c r="B36" s="24" t="s">
        <v>153</v>
      </c>
      <c r="C36" s="72">
        <v>44111221.879999995</v>
      </c>
      <c r="D36" s="72">
        <v>33672067.357000001</v>
      </c>
      <c r="E36" s="72">
        <v>10439154.523</v>
      </c>
      <c r="F36" s="26">
        <f t="shared" si="0"/>
        <v>0.76334469828565099</v>
      </c>
      <c r="G36" s="27">
        <f t="shared" si="1"/>
        <v>6.9956253846733651E-2</v>
      </c>
      <c r="H36" s="70">
        <f t="shared" si="2"/>
        <v>24</v>
      </c>
      <c r="I36" s="25">
        <v>42092184.544</v>
      </c>
      <c r="J36" s="25">
        <v>29186234.364</v>
      </c>
      <c r="K36" s="25">
        <v>12905950.18</v>
      </c>
      <c r="L36" s="26">
        <v>0.69338844443891734</v>
      </c>
      <c r="M36" s="27">
        <v>-1.6280221877514989E-2</v>
      </c>
      <c r="N36" s="24">
        <v>25</v>
      </c>
      <c r="O36" s="25">
        <v>1523801.095</v>
      </c>
      <c r="P36" s="25">
        <v>1316484.8589999999</v>
      </c>
      <c r="Q36" s="25">
        <v>207316.23600000003</v>
      </c>
      <c r="R36" s="51">
        <v>0.86394796756593739</v>
      </c>
      <c r="S36" s="25">
        <v>38703611</v>
      </c>
      <c r="T36" s="25">
        <v>27466740</v>
      </c>
      <c r="U36" s="25">
        <v>11236871</v>
      </c>
      <c r="V36" s="26">
        <v>0.70966866631643233</v>
      </c>
      <c r="W36" s="27">
        <v>8.236204187772489E-3</v>
      </c>
      <c r="X36" s="24">
        <v>23</v>
      </c>
      <c r="Y36" s="25">
        <v>1391349.612</v>
      </c>
      <c r="Z36" s="25">
        <v>1338623.6599999999</v>
      </c>
      <c r="AA36" s="25">
        <v>52725.952000000048</v>
      </c>
      <c r="AB36" s="51">
        <v>0.96210445487945406</v>
      </c>
      <c r="AC36" s="25">
        <v>36969843</v>
      </c>
      <c r="AD36" s="25">
        <v>25931848</v>
      </c>
      <c r="AE36" s="25">
        <v>11037995</v>
      </c>
      <c r="AF36" s="26">
        <v>0.70143246212865984</v>
      </c>
      <c r="AG36" s="27">
        <v>-3.1827019799514078E-3</v>
      </c>
      <c r="AH36" s="24">
        <v>24</v>
      </c>
      <c r="AI36" s="25">
        <v>1436432.9110000001</v>
      </c>
      <c r="AJ36" s="25">
        <v>1270563.6029999999</v>
      </c>
      <c r="AK36" s="25">
        <v>165869.30800000019</v>
      </c>
      <c r="AL36" s="51">
        <v>0.88452693701891927</v>
      </c>
      <c r="AM36" s="25">
        <v>35163755</v>
      </c>
      <c r="AN36" s="25">
        <v>24776915</v>
      </c>
      <c r="AO36" s="25">
        <v>10386840</v>
      </c>
      <c r="AP36" s="26">
        <v>0.70461516410861125</v>
      </c>
      <c r="AQ36" s="27">
        <v>-1.9882289716160129E-2</v>
      </c>
      <c r="AR36" s="24">
        <v>30</v>
      </c>
      <c r="AS36" s="25">
        <v>1394101.6</v>
      </c>
      <c r="AT36" s="25">
        <v>1286490.8470000001</v>
      </c>
      <c r="AU36" s="25">
        <v>107610.75300000003</v>
      </c>
      <c r="AV36" s="51">
        <v>0.92280996377882352</v>
      </c>
      <c r="AW36" s="25">
        <v>33148347</v>
      </c>
      <c r="AX36" s="25">
        <v>24015893</v>
      </c>
      <c r="AY36" s="25">
        <v>9132454</v>
      </c>
      <c r="AZ36" s="26">
        <v>0.72449745382477138</v>
      </c>
      <c r="BA36" s="27">
        <v>-3.7112582628115121E-2</v>
      </c>
      <c r="BB36" s="24">
        <v>31</v>
      </c>
      <c r="BC36" s="25">
        <v>1344488.6</v>
      </c>
      <c r="BD36" s="25">
        <v>1217293</v>
      </c>
      <c r="BE36" s="25">
        <v>127195.60000000009</v>
      </c>
      <c r="BF36" s="51">
        <v>0.90539480959526164</v>
      </c>
      <c r="BG36" s="25">
        <v>30569047</v>
      </c>
      <c r="BH36" s="25">
        <v>23281693</v>
      </c>
      <c r="BI36" s="25">
        <v>7287354</v>
      </c>
      <c r="BJ36" s="26">
        <v>0.7616100364528865</v>
      </c>
      <c r="BK36" s="27">
        <v>-9.9741517612127462E-3</v>
      </c>
      <c r="BL36" s="24">
        <v>33</v>
      </c>
      <c r="BM36" s="25">
        <v>1262309.2830000001</v>
      </c>
      <c r="BN36" s="25">
        <v>1171265.3829999999</v>
      </c>
      <c r="BO36" s="25">
        <v>91043.90000000014</v>
      </c>
      <c r="BP36" s="51">
        <v>0.92787512440404041</v>
      </c>
      <c r="BQ36" s="25">
        <v>27739551.265999999</v>
      </c>
      <c r="BR36" s="25">
        <v>21403399.145</v>
      </c>
      <c r="BS36" s="25">
        <v>6336152.1210000003</v>
      </c>
      <c r="BT36" s="26">
        <v>0.77158418821409924</v>
      </c>
      <c r="BU36" s="27">
        <v>2.2885823323994692E-2</v>
      </c>
      <c r="BV36" s="24">
        <v>34</v>
      </c>
      <c r="BW36" s="25">
        <v>1096347.94</v>
      </c>
      <c r="BX36" s="25">
        <v>1050873.362</v>
      </c>
      <c r="BY36" s="25">
        <v>45474.57799999998</v>
      </c>
      <c r="BZ36" s="51">
        <v>0.95852176454128246</v>
      </c>
      <c r="CA36" s="25">
        <v>25794650.509</v>
      </c>
      <c r="CB36" s="25">
        <v>19312412.659000002</v>
      </c>
      <c r="CC36" s="25">
        <v>6482237.8499999996</v>
      </c>
      <c r="CD36" s="26">
        <v>0.74869836489010455</v>
      </c>
      <c r="CE36" s="27">
        <v>-8.32310975851136E-3</v>
      </c>
      <c r="CF36" s="24">
        <v>35</v>
      </c>
      <c r="CG36" s="25">
        <v>1058783.5449999999</v>
      </c>
      <c r="CH36" s="25">
        <v>969788.60600000003</v>
      </c>
      <c r="CI36" s="25">
        <v>88994.938999999897</v>
      </c>
      <c r="CJ36" s="51">
        <v>0.91594605014379982</v>
      </c>
      <c r="CK36" s="25">
        <v>23658922.066</v>
      </c>
      <c r="CL36" s="25">
        <v>17910312.070999999</v>
      </c>
      <c r="CM36" s="25">
        <v>5748609.9950000001</v>
      </c>
      <c r="CN36" s="26">
        <v>0.75702147464861591</v>
      </c>
      <c r="CO36" s="27">
        <v>-2.922990623410604E-2</v>
      </c>
      <c r="CP36" s="24">
        <v>35</v>
      </c>
      <c r="CQ36" s="25">
        <v>932074.48800000001</v>
      </c>
      <c r="CR36" s="25">
        <v>932261.27599999995</v>
      </c>
      <c r="CS36" s="25">
        <v>-186.78799999994226</v>
      </c>
      <c r="CT36" s="51">
        <v>1.0002004002924711</v>
      </c>
      <c r="CU36" s="25">
        <v>21429778.778999999</v>
      </c>
      <c r="CV36" s="25">
        <v>16849193.157000002</v>
      </c>
      <c r="CW36" s="25">
        <v>4580585.6220000004</v>
      </c>
      <c r="CX36" s="26">
        <v>0.78625138088272195</v>
      </c>
      <c r="CY36" s="27">
        <v>-2.5577385718213663E-2</v>
      </c>
      <c r="CZ36" s="24">
        <v>35</v>
      </c>
      <c r="DA36" s="25">
        <v>867486.90599999996</v>
      </c>
      <c r="DB36" s="25">
        <v>859242.31299999997</v>
      </c>
      <c r="DC36" s="25">
        <v>8244.5929999999935</v>
      </c>
      <c r="DD36" s="51">
        <v>0.99049600294485596</v>
      </c>
      <c r="DE36" s="25">
        <v>19575633.015000001</v>
      </c>
      <c r="DF36" s="25">
        <v>15892062.005999999</v>
      </c>
      <c r="DG36" s="25">
        <v>3683571.0090000001</v>
      </c>
      <c r="DH36" s="26">
        <v>0.81182876660093561</v>
      </c>
      <c r="DI36" s="27">
        <v>-1.2472670844663636E-2</v>
      </c>
      <c r="DJ36" s="24">
        <v>34</v>
      </c>
      <c r="DK36" s="25">
        <v>805170.95799999998</v>
      </c>
      <c r="DL36" s="25">
        <v>724272.38699999999</v>
      </c>
      <c r="DM36" s="25">
        <v>80898.570999999996</v>
      </c>
      <c r="DN36" s="51">
        <v>0.89952621838106595</v>
      </c>
    </row>
    <row r="37" spans="2:118" x14ac:dyDescent="0.25">
      <c r="B37" s="24" t="s">
        <v>154</v>
      </c>
      <c r="C37" s="72">
        <v>11227611.773</v>
      </c>
      <c r="D37" s="72">
        <v>7437551.0209999997</v>
      </c>
      <c r="E37" s="72">
        <v>3790060.7519999999</v>
      </c>
      <c r="F37" s="26">
        <f t="shared" si="0"/>
        <v>0.66243393264502748</v>
      </c>
      <c r="G37" s="27">
        <f t="shared" si="1"/>
        <v>9.5440813454059636E-2</v>
      </c>
      <c r="H37" s="70">
        <f t="shared" si="2"/>
        <v>38</v>
      </c>
      <c r="I37" s="25">
        <v>10780074.502</v>
      </c>
      <c r="J37" s="25">
        <v>6112228.0669999998</v>
      </c>
      <c r="K37" s="25">
        <v>4667846.4349999996</v>
      </c>
      <c r="L37" s="26">
        <v>0.56699311919096784</v>
      </c>
      <c r="M37" s="27">
        <v>5.3635328229327817E-3</v>
      </c>
      <c r="N37" s="24">
        <v>46</v>
      </c>
      <c r="O37" s="25">
        <v>254249</v>
      </c>
      <c r="P37" s="25">
        <v>254249</v>
      </c>
      <c r="Q37" s="25">
        <v>0</v>
      </c>
      <c r="R37" s="51">
        <v>1</v>
      </c>
      <c r="S37" s="25">
        <v>10432905.953</v>
      </c>
      <c r="T37" s="25">
        <v>5859428.6550000003</v>
      </c>
      <c r="U37" s="25">
        <v>4573477.2980000004</v>
      </c>
      <c r="V37" s="26">
        <v>0.56162958636803506</v>
      </c>
      <c r="W37" s="27">
        <v>-1.3483347011315816E-2</v>
      </c>
      <c r="X37" s="24">
        <v>45</v>
      </c>
      <c r="Y37" s="25">
        <v>257343.12599999999</v>
      </c>
      <c r="Z37" s="25">
        <v>257343.12599999999</v>
      </c>
      <c r="AA37" s="25">
        <v>0</v>
      </c>
      <c r="AB37" s="51">
        <v>1</v>
      </c>
      <c r="AC37" s="25">
        <v>10058077.218</v>
      </c>
      <c r="AD37" s="25">
        <v>5784530.2929999996</v>
      </c>
      <c r="AE37" s="25">
        <v>4273546.9249999998</v>
      </c>
      <c r="AF37" s="26">
        <v>0.57511293337935088</v>
      </c>
      <c r="AG37" s="27">
        <v>-1.0420092912235779E-2</v>
      </c>
      <c r="AH37" s="24">
        <v>46</v>
      </c>
      <c r="AI37" s="25">
        <v>276939</v>
      </c>
      <c r="AJ37" s="25">
        <v>276939</v>
      </c>
      <c r="AK37" s="25">
        <v>0</v>
      </c>
      <c r="AL37" s="51">
        <v>1</v>
      </c>
      <c r="AM37" s="25">
        <v>9013758</v>
      </c>
      <c r="AN37" s="25">
        <v>5277853</v>
      </c>
      <c r="AO37" s="25">
        <v>3735905</v>
      </c>
      <c r="AP37" s="26">
        <v>0.58553302629158666</v>
      </c>
      <c r="AQ37" s="27">
        <v>7.8225334253501089E-4</v>
      </c>
      <c r="AR37" s="24">
        <v>43</v>
      </c>
      <c r="AS37" s="25">
        <v>271582</v>
      </c>
      <c r="AT37" s="25">
        <v>271585</v>
      </c>
      <c r="AU37" s="25">
        <v>-3</v>
      </c>
      <c r="AV37" s="51">
        <v>1.0000110463874632</v>
      </c>
      <c r="AW37" s="25">
        <v>8529993</v>
      </c>
      <c r="AX37" s="25">
        <v>4987920</v>
      </c>
      <c r="AY37" s="25">
        <v>3542073</v>
      </c>
      <c r="AZ37" s="26">
        <v>0.58475077294905164</v>
      </c>
      <c r="BA37" s="27">
        <v>-0.16586762144262057</v>
      </c>
      <c r="BB37" s="24">
        <v>46</v>
      </c>
      <c r="BC37" s="25">
        <v>262984</v>
      </c>
      <c r="BD37" s="25">
        <v>197676.5</v>
      </c>
      <c r="BE37" s="25">
        <v>65307.5</v>
      </c>
      <c r="BF37" s="51">
        <v>0.75166740181912206</v>
      </c>
      <c r="BG37" s="25">
        <v>7130967</v>
      </c>
      <c r="BH37" s="25">
        <v>5352635</v>
      </c>
      <c r="BI37" s="25">
        <v>1778332</v>
      </c>
      <c r="BJ37" s="26">
        <v>0.75061839439167222</v>
      </c>
      <c r="BK37" s="27">
        <v>7.9026041609009057E-2</v>
      </c>
      <c r="BL37" s="24">
        <v>35</v>
      </c>
      <c r="BM37" s="25">
        <v>251936</v>
      </c>
      <c r="BN37" s="25">
        <v>189306</v>
      </c>
      <c r="BO37" s="25">
        <v>62630</v>
      </c>
      <c r="BP37" s="51">
        <v>0.75140511876032012</v>
      </c>
      <c r="BQ37" s="25">
        <v>7306867</v>
      </c>
      <c r="BR37" s="25">
        <v>4907236</v>
      </c>
      <c r="BS37" s="25">
        <v>2399631</v>
      </c>
      <c r="BT37" s="26">
        <v>0.67159235278266316</v>
      </c>
      <c r="BU37" s="27">
        <v>5.5587274975248957E-2</v>
      </c>
      <c r="BV37" s="24">
        <v>46</v>
      </c>
      <c r="BW37" s="25">
        <v>179297</v>
      </c>
      <c r="BX37" s="25">
        <v>179297</v>
      </c>
      <c r="BY37" s="25">
        <v>0</v>
      </c>
      <c r="BZ37" s="51">
        <v>1</v>
      </c>
      <c r="CA37" s="25">
        <v>6450028</v>
      </c>
      <c r="CB37" s="25">
        <v>3973250</v>
      </c>
      <c r="CC37" s="25">
        <v>2476778</v>
      </c>
      <c r="CD37" s="26">
        <v>0.6160050778074142</v>
      </c>
      <c r="CE37" s="27">
        <v>1.0560953014161156E-2</v>
      </c>
      <c r="CF37" s="24">
        <v>46</v>
      </c>
      <c r="CG37" s="25">
        <v>171752</v>
      </c>
      <c r="CH37" s="25">
        <v>171752</v>
      </c>
      <c r="CI37" s="25">
        <v>0</v>
      </c>
      <c r="CJ37" s="51">
        <v>1</v>
      </c>
      <c r="CK37" s="25">
        <v>6038179</v>
      </c>
      <c r="CL37" s="25">
        <v>3655780</v>
      </c>
      <c r="CM37" s="25">
        <v>2382399</v>
      </c>
      <c r="CN37" s="26">
        <v>0.60544412479325305</v>
      </c>
      <c r="CO37" s="27">
        <v>-0.1077533680061632</v>
      </c>
      <c r="CP37" s="24">
        <v>45</v>
      </c>
      <c r="CQ37" s="25">
        <v>133847</v>
      </c>
      <c r="CR37" s="25">
        <v>133847</v>
      </c>
      <c r="CS37" s="25">
        <v>0</v>
      </c>
      <c r="CT37" s="51">
        <v>1</v>
      </c>
      <c r="CU37" s="25">
        <v>5073547</v>
      </c>
      <c r="CV37" s="25">
        <v>3618441</v>
      </c>
      <c r="CW37" s="25">
        <v>1455106</v>
      </c>
      <c r="CX37" s="26">
        <v>0.71319749279941624</v>
      </c>
      <c r="CY37" s="27">
        <v>-3.6404793848894612E-2</v>
      </c>
      <c r="CZ37" s="24">
        <v>40</v>
      </c>
      <c r="DA37" s="25">
        <v>123360</v>
      </c>
      <c r="DB37" s="25">
        <v>123360</v>
      </c>
      <c r="DC37" s="25">
        <v>0</v>
      </c>
      <c r="DD37" s="51">
        <v>1</v>
      </c>
      <c r="DE37" s="25">
        <v>4669192</v>
      </c>
      <c r="DF37" s="25">
        <v>3500037</v>
      </c>
      <c r="DG37" s="25">
        <v>1169155</v>
      </c>
      <c r="DH37" s="26">
        <v>0.74960228664831086</v>
      </c>
      <c r="DI37" s="27">
        <v>-7.0973818952938195E-2</v>
      </c>
      <c r="DJ37" s="24">
        <v>40</v>
      </c>
      <c r="DK37" s="25">
        <v>88258</v>
      </c>
      <c r="DL37" s="25">
        <v>88258</v>
      </c>
      <c r="DM37" s="25">
        <v>0</v>
      </c>
      <c r="DN37" s="51">
        <v>1</v>
      </c>
    </row>
    <row r="38" spans="2:118" x14ac:dyDescent="0.25">
      <c r="B38" s="24" t="s">
        <v>160</v>
      </c>
      <c r="C38" s="72">
        <v>196607997.38</v>
      </c>
      <c r="D38" s="72">
        <v>83482447.079999983</v>
      </c>
      <c r="E38" s="72">
        <v>113125550.3</v>
      </c>
      <c r="F38" s="26">
        <f t="shared" si="0"/>
        <v>0.42461368913008551</v>
      </c>
      <c r="G38" s="27">
        <f t="shared" si="1"/>
        <v>-0.20334302440397584</v>
      </c>
      <c r="H38" s="70">
        <f t="shared" si="2"/>
        <v>48</v>
      </c>
      <c r="I38" s="25">
        <v>137147257.44600001</v>
      </c>
      <c r="J38" s="25">
        <v>86122541.055999994</v>
      </c>
      <c r="K38" s="25">
        <v>51024716.390000001</v>
      </c>
      <c r="L38" s="26">
        <v>0.62795671353406135</v>
      </c>
      <c r="M38" s="27">
        <v>-1.7480619803184383E-2</v>
      </c>
      <c r="N38" s="24">
        <v>35</v>
      </c>
      <c r="O38" s="25">
        <v>5668970.8080000002</v>
      </c>
      <c r="P38" s="25">
        <v>2671409.9010000001</v>
      </c>
      <c r="Q38" s="25">
        <v>2997560.9070000001</v>
      </c>
      <c r="R38" s="51">
        <v>0.47123366682892953</v>
      </c>
      <c r="S38" s="25">
        <v>133148464.068</v>
      </c>
      <c r="T38" s="25">
        <v>85938989.585999995</v>
      </c>
      <c r="U38" s="25">
        <v>47209474.482000001</v>
      </c>
      <c r="V38" s="26">
        <v>0.64543733333724573</v>
      </c>
      <c r="W38" s="27">
        <v>-2.963176970867587E-2</v>
      </c>
      <c r="X38" s="24">
        <v>30</v>
      </c>
      <c r="Y38" s="25">
        <v>5545700.9649999999</v>
      </c>
      <c r="Z38" s="25">
        <v>2140168.39</v>
      </c>
      <c r="AA38" s="25">
        <v>3405532.5749999997</v>
      </c>
      <c r="AB38" s="51">
        <v>0.38591485612134879</v>
      </c>
      <c r="AC38" s="25">
        <v>128463551.15899999</v>
      </c>
      <c r="AD38" s="25">
        <v>86721774.254999995</v>
      </c>
      <c r="AE38" s="25">
        <v>41741776.903999999</v>
      </c>
      <c r="AF38" s="26">
        <v>0.6750691030459216</v>
      </c>
      <c r="AG38" s="27">
        <v>-3.0320815526008182E-2</v>
      </c>
      <c r="AH38" s="24">
        <v>29</v>
      </c>
      <c r="AI38" s="25">
        <v>5438091.2149999999</v>
      </c>
      <c r="AJ38" s="25">
        <v>1755249.388</v>
      </c>
      <c r="AK38" s="25">
        <v>3682841.8269999996</v>
      </c>
      <c r="AL38" s="51">
        <v>0.32276939069327476</v>
      </c>
      <c r="AM38" s="25">
        <v>123234637.766</v>
      </c>
      <c r="AN38" s="25">
        <v>86928471.099000007</v>
      </c>
      <c r="AO38" s="25">
        <v>36306166.667000003</v>
      </c>
      <c r="AP38" s="26">
        <v>0.70538991857192979</v>
      </c>
      <c r="AQ38" s="27">
        <v>4.4894082829410209E-2</v>
      </c>
      <c r="AR38" s="24">
        <v>29</v>
      </c>
      <c r="AS38" s="25">
        <v>4506227.1739999996</v>
      </c>
      <c r="AT38" s="25">
        <v>1434255.5759999999</v>
      </c>
      <c r="AU38" s="25">
        <v>3071971.5979999998</v>
      </c>
      <c r="AV38" s="51">
        <v>0.31828301606171966</v>
      </c>
      <c r="AW38" s="25">
        <v>134928224.94</v>
      </c>
      <c r="AX38" s="25">
        <v>89119530.696999997</v>
      </c>
      <c r="AY38" s="25">
        <v>45808694.243000001</v>
      </c>
      <c r="AZ38" s="26">
        <v>0.66049583574251958</v>
      </c>
      <c r="BA38" s="27">
        <v>-6.5799820629955486E-2</v>
      </c>
      <c r="BB38" s="24">
        <v>38</v>
      </c>
      <c r="BC38" s="25">
        <v>4053524.4040000001</v>
      </c>
      <c r="BD38" s="25">
        <v>1448872.6680000001</v>
      </c>
      <c r="BE38" s="25">
        <v>2604651.736</v>
      </c>
      <c r="BF38" s="51">
        <v>0.35743528929300611</v>
      </c>
      <c r="BG38" s="25">
        <v>125807484.63699999</v>
      </c>
      <c r="BH38" s="25">
        <v>91373429.630999997</v>
      </c>
      <c r="BI38" s="25">
        <v>34434055.005999997</v>
      </c>
      <c r="BJ38" s="26">
        <v>0.72629565637247506</v>
      </c>
      <c r="BK38" s="27">
        <v>-3.3346017632345681E-2</v>
      </c>
      <c r="BL38" s="24">
        <v>37</v>
      </c>
      <c r="BM38" s="25">
        <v>3719155.9780000001</v>
      </c>
      <c r="BN38" s="25">
        <v>2135170.42</v>
      </c>
      <c r="BO38" s="25">
        <v>1583985.5580000002</v>
      </c>
      <c r="BP38" s="51">
        <v>0.57410079938303671</v>
      </c>
      <c r="BQ38" s="25">
        <v>117982252.94499999</v>
      </c>
      <c r="BR38" s="25">
        <v>89624236.129999995</v>
      </c>
      <c r="BS38" s="25">
        <v>28358016.815000001</v>
      </c>
      <c r="BT38" s="26">
        <v>0.75964167400482074</v>
      </c>
      <c r="BU38" s="27">
        <v>-1.5751462106540548E-2</v>
      </c>
      <c r="BV38" s="24">
        <v>35</v>
      </c>
      <c r="BW38" s="25">
        <v>3060896.5660000001</v>
      </c>
      <c r="BX38" s="25">
        <v>1743817.665</v>
      </c>
      <c r="BY38" s="25">
        <v>1317078.9010000001</v>
      </c>
      <c r="BZ38" s="51">
        <v>0.56970813204538706</v>
      </c>
      <c r="CA38" s="25">
        <v>110447682.228</v>
      </c>
      <c r="CB38" s="25">
        <v>85640374.699000001</v>
      </c>
      <c r="CC38" s="25">
        <v>24807307.528999999</v>
      </c>
      <c r="CD38" s="26">
        <v>0.77539313611136129</v>
      </c>
      <c r="CE38" s="27">
        <v>-4.0088902768970702E-2</v>
      </c>
      <c r="CF38" s="24">
        <v>32</v>
      </c>
      <c r="CG38" s="25">
        <v>2194767.764</v>
      </c>
      <c r="CH38" s="25">
        <v>598129.37600000005</v>
      </c>
      <c r="CI38" s="25">
        <v>1596638.3879999998</v>
      </c>
      <c r="CJ38" s="51">
        <v>0.27252513264086742</v>
      </c>
      <c r="CK38" s="25">
        <v>102527426.773</v>
      </c>
      <c r="CL38" s="25">
        <v>83609275.025999993</v>
      </c>
      <c r="CM38" s="25">
        <v>18918151.747000001</v>
      </c>
      <c r="CN38" s="26">
        <v>0.81548203888033199</v>
      </c>
      <c r="CO38" s="27">
        <v>-5.6830640098430196E-2</v>
      </c>
      <c r="CP38" s="24">
        <v>26</v>
      </c>
      <c r="CQ38" s="25">
        <v>1692579.74</v>
      </c>
      <c r="CR38" s="25">
        <v>252843.70600000001</v>
      </c>
      <c r="CS38" s="25">
        <v>1439736.034</v>
      </c>
      <c r="CT38" s="51">
        <v>0.14938363022116757</v>
      </c>
      <c r="CU38" s="25">
        <v>94864592.091999993</v>
      </c>
      <c r="CV38" s="25">
        <v>82751586.467999995</v>
      </c>
      <c r="CW38" s="25">
        <v>12113005.624</v>
      </c>
      <c r="CX38" s="26">
        <v>0.87231267897876219</v>
      </c>
      <c r="CY38" s="27">
        <v>-6.2663887737312796E-2</v>
      </c>
      <c r="CZ38" s="24">
        <v>23</v>
      </c>
      <c r="DA38" s="25">
        <v>1227541.9110000001</v>
      </c>
      <c r="DB38" s="25">
        <v>100376.77499999999</v>
      </c>
      <c r="DC38" s="25">
        <v>1127165.1360000002</v>
      </c>
      <c r="DD38" s="51">
        <v>8.1770548199229673E-2</v>
      </c>
      <c r="DE38" s="25">
        <v>88265327.284999996</v>
      </c>
      <c r="DF38" s="25">
        <v>82526012.665000007</v>
      </c>
      <c r="DG38" s="25">
        <v>5739314.6200000001</v>
      </c>
      <c r="DH38" s="26">
        <v>0.93497656671607499</v>
      </c>
      <c r="DI38" s="27">
        <v>-7.9425517865486794E-2</v>
      </c>
      <c r="DJ38" s="24">
        <v>18</v>
      </c>
      <c r="DK38" s="25">
        <v>650402.69299999997</v>
      </c>
      <c r="DL38" s="25">
        <v>25819.17</v>
      </c>
      <c r="DM38" s="25">
        <v>624583.52299999993</v>
      </c>
      <c r="DN38" s="51">
        <v>3.9697206481277593E-2</v>
      </c>
    </row>
    <row r="39" spans="2:118" x14ac:dyDescent="0.25">
      <c r="B39" s="24" t="s">
        <v>165</v>
      </c>
      <c r="C39" s="72">
        <v>35025728</v>
      </c>
      <c r="D39" s="72">
        <v>25959117</v>
      </c>
      <c r="E39" s="72">
        <v>9066609</v>
      </c>
      <c r="F39" s="26">
        <f t="shared" si="0"/>
        <v>0.74114425259055283</v>
      </c>
      <c r="G39" s="27">
        <f t="shared" si="1"/>
        <v>7.4306161053635078E-2</v>
      </c>
      <c r="H39" s="70">
        <f t="shared" si="2"/>
        <v>29</v>
      </c>
      <c r="I39" s="25">
        <v>33680797.453000002</v>
      </c>
      <c r="J39" s="25">
        <v>22459638.695</v>
      </c>
      <c r="K39" s="25">
        <v>11221158.757999999</v>
      </c>
      <c r="L39" s="26">
        <v>0.66683809153691775</v>
      </c>
      <c r="M39" s="27">
        <v>3.5400529125342861E-2</v>
      </c>
      <c r="N39" s="24">
        <v>28</v>
      </c>
      <c r="O39" s="25">
        <v>1014521.423</v>
      </c>
      <c r="P39" s="25">
        <v>592258.87139999995</v>
      </c>
      <c r="Q39" s="25">
        <v>422262.55160000001</v>
      </c>
      <c r="R39" s="51">
        <v>0.58378153286468371</v>
      </c>
      <c r="S39" s="25">
        <v>33886624.906000003</v>
      </c>
      <c r="T39" s="25">
        <v>21397287.829</v>
      </c>
      <c r="U39" s="25">
        <v>12489337.077</v>
      </c>
      <c r="V39" s="26">
        <v>0.63143756241157489</v>
      </c>
      <c r="W39" s="27">
        <v>-3.8334813071450369E-2</v>
      </c>
      <c r="X39" s="24">
        <v>36</v>
      </c>
      <c r="Y39" s="25">
        <v>874924.28599999996</v>
      </c>
      <c r="Z39" s="25">
        <v>535668.89350000001</v>
      </c>
      <c r="AA39" s="25">
        <v>339255.39249999996</v>
      </c>
      <c r="AB39" s="51">
        <v>0.61224599895607423</v>
      </c>
      <c r="AC39" s="25">
        <v>32368087.269000001</v>
      </c>
      <c r="AD39" s="25">
        <v>21679250.699999999</v>
      </c>
      <c r="AE39" s="25">
        <v>10688836.569</v>
      </c>
      <c r="AF39" s="26">
        <v>0.66977237548302526</v>
      </c>
      <c r="AG39" s="27">
        <v>-5.4058788907979105E-2</v>
      </c>
      <c r="AH39" s="24">
        <v>31</v>
      </c>
      <c r="AI39" s="25">
        <v>741732.978</v>
      </c>
      <c r="AJ39" s="25">
        <v>599646.85660000006</v>
      </c>
      <c r="AK39" s="25">
        <v>142086.12139999995</v>
      </c>
      <c r="AL39" s="51">
        <v>0.80844033421552963</v>
      </c>
      <c r="AM39" s="25">
        <v>30184912</v>
      </c>
      <c r="AN39" s="25">
        <v>21848780</v>
      </c>
      <c r="AO39" s="25">
        <v>8336132</v>
      </c>
      <c r="AP39" s="26">
        <v>0.72383116439100437</v>
      </c>
      <c r="AQ39" s="27">
        <v>-3.7931527787184116E-2</v>
      </c>
      <c r="AR39" s="24">
        <v>24</v>
      </c>
      <c r="AS39" s="25">
        <v>692779</v>
      </c>
      <c r="AT39" s="25">
        <v>610980.72900000005</v>
      </c>
      <c r="AU39" s="25">
        <v>81798.27099999995</v>
      </c>
      <c r="AV39" s="51">
        <v>0.88192732314345568</v>
      </c>
      <c r="AW39" s="25">
        <v>29004202</v>
      </c>
      <c r="AX39" s="25">
        <v>22094319</v>
      </c>
      <c r="AY39" s="25">
        <v>6909883</v>
      </c>
      <c r="AZ39" s="26">
        <v>0.76176269217818848</v>
      </c>
      <c r="BA39" s="27">
        <v>-6.6656084661426251E-2</v>
      </c>
      <c r="BB39" s="24">
        <v>25</v>
      </c>
      <c r="BC39" s="25">
        <v>683886</v>
      </c>
      <c r="BD39" s="25">
        <v>641875.36499999999</v>
      </c>
      <c r="BE39" s="25">
        <v>42010.635000000009</v>
      </c>
      <c r="BF39" s="51">
        <v>0.93857070476658389</v>
      </c>
      <c r="BG39" s="25">
        <v>26899138</v>
      </c>
      <c r="BH39" s="25">
        <v>22283751</v>
      </c>
      <c r="BI39" s="25">
        <v>4615387</v>
      </c>
      <c r="BJ39" s="26">
        <v>0.82841877683961473</v>
      </c>
      <c r="BK39" s="27">
        <v>7.0304010065219691E-3</v>
      </c>
      <c r="BL39" s="24">
        <v>24</v>
      </c>
      <c r="BM39" s="25">
        <v>666345</v>
      </c>
      <c r="BN39" s="25">
        <v>590682.58400000003</v>
      </c>
      <c r="BO39" s="25">
        <v>75662.415999999968</v>
      </c>
      <c r="BP39" s="51">
        <v>0.88645158889164022</v>
      </c>
      <c r="BQ39" s="25">
        <v>25329712</v>
      </c>
      <c r="BR39" s="25">
        <v>20805531</v>
      </c>
      <c r="BS39" s="25">
        <v>4524181</v>
      </c>
      <c r="BT39" s="26">
        <v>0.82138837583309277</v>
      </c>
      <c r="BU39" s="27">
        <v>1.6539624146223564E-2</v>
      </c>
      <c r="BV39" s="24">
        <v>27</v>
      </c>
      <c r="BW39" s="25">
        <v>639542</v>
      </c>
      <c r="BX39" s="25">
        <v>532006.93200000003</v>
      </c>
      <c r="BY39" s="25">
        <v>107535.06799999997</v>
      </c>
      <c r="BZ39" s="51">
        <v>0.83185612829180888</v>
      </c>
      <c r="CA39" s="25">
        <v>23389484</v>
      </c>
      <c r="CB39" s="25">
        <v>18824997</v>
      </c>
      <c r="CC39" s="25">
        <v>4564487</v>
      </c>
      <c r="CD39" s="26">
        <v>0.8048487516868692</v>
      </c>
      <c r="CE39" s="27">
        <v>-7.9588782702936234E-3</v>
      </c>
      <c r="CF39" s="24">
        <v>29</v>
      </c>
      <c r="CG39" s="25">
        <v>541441</v>
      </c>
      <c r="CH39" s="25">
        <v>481874.272</v>
      </c>
      <c r="CI39" s="25">
        <v>59566.728000000003</v>
      </c>
      <c r="CJ39" s="51">
        <v>0.8899848219842974</v>
      </c>
      <c r="CK39" s="25">
        <v>21655482</v>
      </c>
      <c r="CL39" s="25">
        <v>17601741</v>
      </c>
      <c r="CM39" s="25">
        <v>4053741</v>
      </c>
      <c r="CN39" s="26">
        <v>0.81280762995716282</v>
      </c>
      <c r="CO39" s="27">
        <v>-2.8307857624463417E-2</v>
      </c>
      <c r="CP39" s="24">
        <v>28</v>
      </c>
      <c r="CQ39" s="25">
        <v>467889.06</v>
      </c>
      <c r="CR39" s="25">
        <v>436944.70329999999</v>
      </c>
      <c r="CS39" s="25">
        <v>30944.356700000004</v>
      </c>
      <c r="CT39" s="51">
        <v>0.93386390213953707</v>
      </c>
      <c r="CU39" s="25">
        <v>20036440</v>
      </c>
      <c r="CV39" s="25">
        <v>16852960</v>
      </c>
      <c r="CW39" s="25">
        <v>3183480</v>
      </c>
      <c r="CX39" s="26">
        <v>0.84111548758162624</v>
      </c>
      <c r="CY39" s="27">
        <v>-5.1426729299326679E-2</v>
      </c>
      <c r="CZ39" s="24">
        <v>29</v>
      </c>
      <c r="DA39" s="25">
        <v>416068.17</v>
      </c>
      <c r="DB39" s="25">
        <v>416435.27480000001</v>
      </c>
      <c r="DC39" s="25">
        <v>-367.10480000003008</v>
      </c>
      <c r="DD39" s="51">
        <v>1.0008823189238436</v>
      </c>
      <c r="DE39" s="25">
        <v>18622290</v>
      </c>
      <c r="DF39" s="25">
        <v>16621180</v>
      </c>
      <c r="DG39" s="25">
        <v>2001110</v>
      </c>
      <c r="DH39" s="26">
        <v>0.89254221688095292</v>
      </c>
      <c r="DI39" s="27">
        <v>-5.639930708051355E-2</v>
      </c>
      <c r="DJ39" s="24">
        <v>27</v>
      </c>
      <c r="DK39" s="25">
        <v>397069.59</v>
      </c>
      <c r="DL39" s="25">
        <v>396733.87790000002</v>
      </c>
      <c r="DM39" s="25">
        <v>335.71210000000428</v>
      </c>
      <c r="DN39" s="51">
        <v>0.99915452573439323</v>
      </c>
    </row>
    <row r="40" spans="2:118" x14ac:dyDescent="0.25">
      <c r="B40" s="24" t="s">
        <v>170</v>
      </c>
      <c r="C40" s="72">
        <v>193065921</v>
      </c>
      <c r="D40" s="72">
        <v>189412416</v>
      </c>
      <c r="E40" s="72">
        <v>3653505</v>
      </c>
      <c r="F40" s="26">
        <f t="shared" si="0"/>
        <v>0.9810763858216075</v>
      </c>
      <c r="G40" s="27">
        <f t="shared" si="1"/>
        <v>9.4397271330169619E-2</v>
      </c>
      <c r="H40" s="70">
        <f t="shared" si="2"/>
        <v>6</v>
      </c>
      <c r="I40" s="25">
        <v>175131000</v>
      </c>
      <c r="J40" s="25">
        <v>155285000</v>
      </c>
      <c r="K40" s="25">
        <v>19846000</v>
      </c>
      <c r="L40" s="26">
        <v>0.88667911449143788</v>
      </c>
      <c r="M40" s="27">
        <v>1.344408796514196E-2</v>
      </c>
      <c r="N40" s="24">
        <v>6</v>
      </c>
      <c r="O40" s="25">
        <v>5336045</v>
      </c>
      <c r="P40" s="25">
        <v>5336045</v>
      </c>
      <c r="Q40" s="25">
        <v>0</v>
      </c>
      <c r="R40" s="51">
        <v>1</v>
      </c>
      <c r="S40" s="25">
        <v>169266000</v>
      </c>
      <c r="T40" s="25">
        <v>147809000</v>
      </c>
      <c r="U40" s="25">
        <v>21457000</v>
      </c>
      <c r="V40" s="26">
        <v>0.87323502652629592</v>
      </c>
      <c r="W40" s="27">
        <v>-3.145034265352098E-2</v>
      </c>
      <c r="X40" s="24">
        <v>8</v>
      </c>
      <c r="Y40" s="25">
        <v>4585177</v>
      </c>
      <c r="Z40" s="25">
        <v>4585177</v>
      </c>
      <c r="AA40" s="25">
        <v>0</v>
      </c>
      <c r="AB40" s="51">
        <v>1</v>
      </c>
      <c r="AC40" s="25">
        <v>164256000</v>
      </c>
      <c r="AD40" s="25">
        <v>148600000</v>
      </c>
      <c r="AE40" s="25">
        <v>15656000</v>
      </c>
      <c r="AF40" s="26">
        <v>0.9046853691798169</v>
      </c>
      <c r="AG40" s="27">
        <v>-3.8727246102609025E-2</v>
      </c>
      <c r="AH40" s="24">
        <v>7</v>
      </c>
      <c r="AI40" s="25">
        <v>4164571</v>
      </c>
      <c r="AJ40" s="25">
        <v>4164571</v>
      </c>
      <c r="AK40" s="25">
        <v>0</v>
      </c>
      <c r="AL40" s="51">
        <v>1</v>
      </c>
      <c r="AM40" s="25">
        <v>156572000</v>
      </c>
      <c r="AN40" s="25">
        <v>147712000</v>
      </c>
      <c r="AO40" s="25">
        <v>8860000</v>
      </c>
      <c r="AP40" s="26">
        <v>0.94341261528242593</v>
      </c>
      <c r="AQ40" s="27">
        <v>-7.1089916527051211E-2</v>
      </c>
      <c r="AR40" s="24">
        <v>5</v>
      </c>
      <c r="AS40" s="25">
        <v>2344222</v>
      </c>
      <c r="AT40" s="25">
        <v>2344222</v>
      </c>
      <c r="AU40" s="25">
        <v>0</v>
      </c>
      <c r="AV40" s="51">
        <v>1</v>
      </c>
      <c r="AW40" s="25">
        <v>146733000</v>
      </c>
      <c r="AX40" s="25">
        <v>148861000</v>
      </c>
      <c r="AY40" s="25">
        <v>-2128000</v>
      </c>
      <c r="AZ40" s="26">
        <v>1.0145025318094771</v>
      </c>
      <c r="BA40" s="27">
        <v>-5.9321403626436675E-2</v>
      </c>
      <c r="BB40" s="24">
        <v>1</v>
      </c>
      <c r="BC40" s="25">
        <v>2456223</v>
      </c>
      <c r="BD40" s="25">
        <v>2456223</v>
      </c>
      <c r="BE40" s="25">
        <v>0</v>
      </c>
      <c r="BF40" s="51">
        <v>1</v>
      </c>
      <c r="BG40" s="25">
        <v>141255000</v>
      </c>
      <c r="BH40" s="25">
        <v>151683000</v>
      </c>
      <c r="BI40" s="25">
        <v>-10428000</v>
      </c>
      <c r="BJ40" s="26">
        <v>1.0738239354359138</v>
      </c>
      <c r="BK40" s="27">
        <v>1.5160795293713614E-2</v>
      </c>
      <c r="BL40" s="24">
        <v>1</v>
      </c>
      <c r="BM40" s="25">
        <v>2648450</v>
      </c>
      <c r="BN40" s="25">
        <v>2648450</v>
      </c>
      <c r="BO40" s="25">
        <v>0</v>
      </c>
      <c r="BP40" s="51">
        <v>1</v>
      </c>
      <c r="BQ40" s="25">
        <v>134599000</v>
      </c>
      <c r="BR40" s="25">
        <v>142495000</v>
      </c>
      <c r="BS40" s="25">
        <v>-7896000</v>
      </c>
      <c r="BT40" s="26">
        <v>1.0586631401422002</v>
      </c>
      <c r="BU40" s="27">
        <v>1.6037703859251851E-2</v>
      </c>
      <c r="BV40" s="24">
        <v>2</v>
      </c>
      <c r="BW40" s="25">
        <v>2718551</v>
      </c>
      <c r="BX40" s="25">
        <v>2718551</v>
      </c>
      <c r="BY40" s="25">
        <v>0</v>
      </c>
      <c r="BZ40" s="51">
        <v>1</v>
      </c>
      <c r="CA40" s="25">
        <v>126638000</v>
      </c>
      <c r="CB40" s="25">
        <v>132036000</v>
      </c>
      <c r="CC40" s="25">
        <v>-5398000</v>
      </c>
      <c r="CD40" s="26">
        <v>1.0426254362829483</v>
      </c>
      <c r="CE40" s="27">
        <v>1.1640483022821391E-2</v>
      </c>
      <c r="CF40" s="24">
        <v>2</v>
      </c>
      <c r="CG40" s="25">
        <v>2782147</v>
      </c>
      <c r="CH40" s="25">
        <v>2782147</v>
      </c>
      <c r="CI40" s="25">
        <v>0</v>
      </c>
      <c r="CJ40" s="51">
        <v>1</v>
      </c>
      <c r="CK40" s="25">
        <v>120026000</v>
      </c>
      <c r="CL40" s="25">
        <v>123745000</v>
      </c>
      <c r="CM40" s="25">
        <v>-3719000</v>
      </c>
      <c r="CN40" s="26">
        <v>1.030984953260127</v>
      </c>
      <c r="CO40" s="27">
        <v>2.0804493203157692E-2</v>
      </c>
      <c r="CP40" s="24">
        <v>4</v>
      </c>
      <c r="CQ40" s="25">
        <v>2964842</v>
      </c>
      <c r="CR40" s="25">
        <v>2964842</v>
      </c>
      <c r="CS40" s="25">
        <v>0</v>
      </c>
      <c r="CT40" s="51">
        <v>1</v>
      </c>
      <c r="CU40" s="25">
        <v>116203000</v>
      </c>
      <c r="CV40" s="25">
        <v>117386000</v>
      </c>
      <c r="CW40" s="25">
        <v>-1183000</v>
      </c>
      <c r="CX40" s="26">
        <v>1.0101804600569693</v>
      </c>
      <c r="CY40" s="27">
        <v>1.6231121527587655E-2</v>
      </c>
      <c r="CZ40" s="24">
        <v>4</v>
      </c>
      <c r="DA40" s="25">
        <v>1286455</v>
      </c>
      <c r="DB40" s="25">
        <v>1286455</v>
      </c>
      <c r="DC40" s="25">
        <v>0</v>
      </c>
      <c r="DD40" s="51">
        <v>1</v>
      </c>
      <c r="DE40" s="25">
        <v>107261000</v>
      </c>
      <c r="DF40" s="25">
        <v>106612000</v>
      </c>
      <c r="DG40" s="25">
        <v>649000</v>
      </c>
      <c r="DH40" s="26">
        <v>0.99394933852938161</v>
      </c>
      <c r="DI40" s="27">
        <v>-0.20988819190238872</v>
      </c>
      <c r="DJ40" s="24">
        <v>8</v>
      </c>
      <c r="DK40" s="25">
        <v>651931</v>
      </c>
      <c r="DL40" s="25">
        <v>651931</v>
      </c>
      <c r="DM40" s="25">
        <v>0</v>
      </c>
      <c r="DN40" s="51">
        <v>1</v>
      </c>
    </row>
    <row r="41" spans="2:118" x14ac:dyDescent="0.25">
      <c r="B41" s="24" t="s">
        <v>172</v>
      </c>
      <c r="C41" s="72">
        <v>90335215</v>
      </c>
      <c r="D41" s="72">
        <v>89659220</v>
      </c>
      <c r="E41" s="72">
        <v>675995</v>
      </c>
      <c r="F41" s="26">
        <f t="shared" si="0"/>
        <v>0.99251681639325262</v>
      </c>
      <c r="G41" s="27">
        <f t="shared" si="1"/>
        <v>3.299178488588983E-2</v>
      </c>
      <c r="H41" s="70">
        <f t="shared" si="2"/>
        <v>4</v>
      </c>
      <c r="I41" s="25">
        <v>88494410.579999998</v>
      </c>
      <c r="J41" s="25">
        <v>84912602.099999994</v>
      </c>
      <c r="K41" s="25">
        <v>3581808.48</v>
      </c>
      <c r="L41" s="26">
        <v>0.95952503150736279</v>
      </c>
      <c r="M41" s="27">
        <v>5.1447454081502419E-3</v>
      </c>
      <c r="N41" s="24">
        <v>3</v>
      </c>
      <c r="O41" s="25">
        <v>1468069</v>
      </c>
      <c r="P41" s="25">
        <v>1512944.08</v>
      </c>
      <c r="Q41" s="25">
        <v>-44875.080000000075</v>
      </c>
      <c r="R41" s="51">
        <v>1.0305674188338561</v>
      </c>
      <c r="S41" s="25">
        <v>85079556.667999998</v>
      </c>
      <c r="T41" s="25">
        <v>81198251.634000003</v>
      </c>
      <c r="U41" s="25">
        <v>3881305.034</v>
      </c>
      <c r="V41" s="26">
        <v>0.95438028609921255</v>
      </c>
      <c r="W41" s="27">
        <v>1.7339648382017625E-3</v>
      </c>
      <c r="X41" s="24">
        <v>2</v>
      </c>
      <c r="Y41" s="25">
        <v>1398191</v>
      </c>
      <c r="Z41" s="25">
        <v>1399102.25</v>
      </c>
      <c r="AA41" s="25">
        <v>-911.25</v>
      </c>
      <c r="AB41" s="51">
        <v>1.0006517349918573</v>
      </c>
      <c r="AC41" s="25">
        <v>82300427.902999997</v>
      </c>
      <c r="AD41" s="25">
        <v>78403199.879999995</v>
      </c>
      <c r="AE41" s="25">
        <v>3897228.023</v>
      </c>
      <c r="AF41" s="26">
        <v>0.95264632126101079</v>
      </c>
      <c r="AG41" s="27">
        <v>-1.0158853554951164E-2</v>
      </c>
      <c r="AH41" s="24">
        <v>3</v>
      </c>
      <c r="AI41" s="25">
        <v>1274862</v>
      </c>
      <c r="AJ41" s="25">
        <v>1027442.36</v>
      </c>
      <c r="AK41" s="25">
        <v>247419.64</v>
      </c>
      <c r="AL41" s="51">
        <v>0.8059243745597563</v>
      </c>
      <c r="AM41" s="25">
        <v>79558259.659999996</v>
      </c>
      <c r="AN41" s="25">
        <v>76599104.099999994</v>
      </c>
      <c r="AO41" s="25">
        <v>2959155.56</v>
      </c>
      <c r="AP41" s="26">
        <v>0.96280517481596195</v>
      </c>
      <c r="AQ41" s="27">
        <v>-4.3350742225048977E-3</v>
      </c>
      <c r="AR41" s="24">
        <v>2</v>
      </c>
      <c r="AS41" s="25">
        <v>771799.53799999994</v>
      </c>
      <c r="AT41" s="25">
        <v>773106.29169999994</v>
      </c>
      <c r="AU41" s="25">
        <v>-1306.7537000000011</v>
      </c>
      <c r="AV41" s="51">
        <v>1.0016931258385906</v>
      </c>
      <c r="AW41" s="25">
        <v>76976542</v>
      </c>
      <c r="AX41" s="25">
        <v>74447112</v>
      </c>
      <c r="AY41" s="25">
        <v>2529430</v>
      </c>
      <c r="AZ41" s="26">
        <v>0.96714024903846685</v>
      </c>
      <c r="BA41" s="27">
        <v>-2.6020234578553181E-2</v>
      </c>
      <c r="BB41" s="24">
        <v>3</v>
      </c>
      <c r="BC41" s="25">
        <v>762442</v>
      </c>
      <c r="BD41" s="25">
        <v>762569.5</v>
      </c>
      <c r="BE41" s="25">
        <v>-127.5</v>
      </c>
      <c r="BF41" s="51">
        <v>1.0001672258348833</v>
      </c>
      <c r="BG41" s="25">
        <v>73627878.318000004</v>
      </c>
      <c r="BH41" s="25">
        <v>73124299.238000005</v>
      </c>
      <c r="BI41" s="25">
        <v>503579.08</v>
      </c>
      <c r="BJ41" s="26">
        <v>0.99316048361702003</v>
      </c>
      <c r="BK41" s="27">
        <v>-4.0538966761072714E-2</v>
      </c>
      <c r="BL41" s="24">
        <v>5</v>
      </c>
      <c r="BM41" s="25">
        <v>675704</v>
      </c>
      <c r="BN41" s="25">
        <v>675056.08</v>
      </c>
      <c r="BO41" s="25">
        <v>647.92000000004191</v>
      </c>
      <c r="BP41" s="51">
        <v>0.99904111859630851</v>
      </c>
      <c r="BQ41" s="25">
        <v>70573970</v>
      </c>
      <c r="BR41" s="25">
        <v>72952274</v>
      </c>
      <c r="BS41" s="25">
        <v>-2378304</v>
      </c>
      <c r="BT41" s="26">
        <v>1.0336994503780927</v>
      </c>
      <c r="BU41" s="27">
        <v>-8.2996633174967638E-3</v>
      </c>
      <c r="BV41" s="24">
        <v>4</v>
      </c>
      <c r="BW41" s="25">
        <v>587439</v>
      </c>
      <c r="BX41" s="25">
        <v>587145.92000000004</v>
      </c>
      <c r="BY41" s="25">
        <v>293.07999999995809</v>
      </c>
      <c r="BZ41" s="51">
        <v>0.99950108862366971</v>
      </c>
      <c r="CA41" s="25">
        <v>65862247</v>
      </c>
      <c r="CB41" s="25">
        <v>68628403</v>
      </c>
      <c r="CC41" s="25">
        <v>-2766156</v>
      </c>
      <c r="CD41" s="26">
        <v>1.0419991136955895</v>
      </c>
      <c r="CE41" s="27">
        <v>-6.1376681411280387E-3</v>
      </c>
      <c r="CF41" s="24">
        <v>3</v>
      </c>
      <c r="CG41" s="25">
        <v>516570</v>
      </c>
      <c r="CH41" s="25">
        <v>516688.88</v>
      </c>
      <c r="CI41" s="25">
        <v>-118.88000000000466</v>
      </c>
      <c r="CJ41" s="51">
        <v>1.0002301333797936</v>
      </c>
      <c r="CK41" s="25">
        <v>61860845</v>
      </c>
      <c r="CL41" s="25">
        <v>64838627</v>
      </c>
      <c r="CM41" s="25">
        <v>-2977782</v>
      </c>
      <c r="CN41" s="26">
        <v>1.0481367818367175</v>
      </c>
      <c r="CO41" s="27">
        <v>-1.1530554535744919E-2</v>
      </c>
      <c r="CP41" s="24">
        <v>2</v>
      </c>
      <c r="CQ41" s="25">
        <v>468742</v>
      </c>
      <c r="CR41" s="25">
        <v>471901.14</v>
      </c>
      <c r="CS41" s="25">
        <v>-3159.140000000014</v>
      </c>
      <c r="CT41" s="51">
        <v>1.0067396136894069</v>
      </c>
      <c r="CU41" s="25">
        <v>58028466</v>
      </c>
      <c r="CV41" s="25">
        <v>61490870</v>
      </c>
      <c r="CW41" s="25">
        <v>-3462404</v>
      </c>
      <c r="CX41" s="26">
        <v>1.0596673363724625</v>
      </c>
      <c r="CY41" s="27">
        <v>-7.3533571229167372E-4</v>
      </c>
      <c r="CZ41" s="24">
        <v>2</v>
      </c>
      <c r="DA41" s="25">
        <v>245073</v>
      </c>
      <c r="DB41" s="25">
        <v>248098.88</v>
      </c>
      <c r="DC41" s="25">
        <v>-3025.8800000000047</v>
      </c>
      <c r="DD41" s="51">
        <v>1.0123468517543752</v>
      </c>
      <c r="DE41" s="25">
        <v>54857242</v>
      </c>
      <c r="DF41" s="25">
        <v>58170766</v>
      </c>
      <c r="DG41" s="25">
        <v>-3313524</v>
      </c>
      <c r="DH41" s="26">
        <v>1.0604026720847541</v>
      </c>
      <c r="DI41" s="27">
        <v>-3.1974898337101543E-3</v>
      </c>
      <c r="DJ41" s="24">
        <v>3</v>
      </c>
      <c r="DK41" s="25">
        <v>249456</v>
      </c>
      <c r="DL41" s="25">
        <v>249994.34</v>
      </c>
      <c r="DM41" s="25">
        <v>-538.33999999999651</v>
      </c>
      <c r="DN41" s="51">
        <v>1.002158055929703</v>
      </c>
    </row>
    <row r="42" spans="2:118" x14ac:dyDescent="0.25">
      <c r="B42" s="24" t="s">
        <v>179</v>
      </c>
      <c r="C42" s="72">
        <v>6197831.25</v>
      </c>
      <c r="D42" s="72">
        <v>4535923.4120000005</v>
      </c>
      <c r="E42" s="72">
        <v>1661907.838</v>
      </c>
      <c r="F42" s="26">
        <f t="shared" si="0"/>
        <v>0.73185655256425386</v>
      </c>
      <c r="G42" s="27">
        <f t="shared" si="1"/>
        <v>0.12165441755115469</v>
      </c>
      <c r="H42" s="70">
        <f t="shared" si="2"/>
        <v>30</v>
      </c>
      <c r="I42" s="25">
        <v>5851539.0870000003</v>
      </c>
      <c r="J42" s="25">
        <v>3570621.6439999999</v>
      </c>
      <c r="K42" s="25">
        <v>2280917.443</v>
      </c>
      <c r="L42" s="26">
        <v>0.61020213501309917</v>
      </c>
      <c r="M42" s="27">
        <v>-2.442510968125966E-2</v>
      </c>
      <c r="N42" s="24">
        <v>39</v>
      </c>
      <c r="O42" s="25">
        <v>152571.86900000001</v>
      </c>
      <c r="P42" s="25">
        <v>109785.842</v>
      </c>
      <c r="Q42" s="25">
        <v>42786.027000000002</v>
      </c>
      <c r="R42" s="51">
        <v>0.71956804828811527</v>
      </c>
      <c r="S42" s="25">
        <v>5513000</v>
      </c>
      <c r="T42" s="25">
        <v>3498700</v>
      </c>
      <c r="U42" s="25">
        <v>2014300</v>
      </c>
      <c r="V42" s="26">
        <v>0.63462724469435883</v>
      </c>
      <c r="W42" s="27">
        <v>-5.3835839856090084E-2</v>
      </c>
      <c r="X42" s="24">
        <v>34</v>
      </c>
      <c r="Y42" s="25">
        <v>163002.60999999999</v>
      </c>
      <c r="Z42" s="25">
        <v>85978.653099999996</v>
      </c>
      <c r="AA42" s="25">
        <v>77023.95689999999</v>
      </c>
      <c r="AB42" s="51">
        <v>0.52746795336590013</v>
      </c>
      <c r="AC42" s="25">
        <v>5224100</v>
      </c>
      <c r="AD42" s="25">
        <v>3596600</v>
      </c>
      <c r="AE42" s="25">
        <v>1627500</v>
      </c>
      <c r="AF42" s="26">
        <v>0.68846308455044891</v>
      </c>
      <c r="AG42" s="27">
        <v>-3.2079356433981077E-2</v>
      </c>
      <c r="AH42" s="24">
        <v>26</v>
      </c>
      <c r="AI42" s="25">
        <v>149766.80600000001</v>
      </c>
      <c r="AJ42" s="25">
        <v>78162.681500000006</v>
      </c>
      <c r="AK42" s="25">
        <v>71604.124500000005</v>
      </c>
      <c r="AL42" s="51">
        <v>0.5218958963710556</v>
      </c>
      <c r="AM42" s="25">
        <v>4977500</v>
      </c>
      <c r="AN42" s="25">
        <v>3586500</v>
      </c>
      <c r="AO42" s="25">
        <v>1391000</v>
      </c>
      <c r="AP42" s="26">
        <v>0.72054244098442999</v>
      </c>
      <c r="AQ42" s="27">
        <v>-9.3189182412504623E-2</v>
      </c>
      <c r="AR42" s="24">
        <v>25</v>
      </c>
      <c r="AS42" s="25">
        <v>107523.674</v>
      </c>
      <c r="AT42" s="25">
        <v>71358.862800000003</v>
      </c>
      <c r="AU42" s="25">
        <v>36164.811199999996</v>
      </c>
      <c r="AV42" s="51">
        <v>0.6636572218505109</v>
      </c>
      <c r="AW42" s="25">
        <v>4475800</v>
      </c>
      <c r="AX42" s="25">
        <v>3642100</v>
      </c>
      <c r="AY42" s="25">
        <v>833700</v>
      </c>
      <c r="AZ42" s="26">
        <v>0.81373162339693461</v>
      </c>
      <c r="BA42" s="27">
        <v>-5.5950749743088335E-2</v>
      </c>
      <c r="BB42" s="24">
        <v>15</v>
      </c>
      <c r="BC42" s="25">
        <v>83338.978000000003</v>
      </c>
      <c r="BD42" s="25">
        <v>66430.729600000006</v>
      </c>
      <c r="BE42" s="25">
        <v>16908.248399999997</v>
      </c>
      <c r="BF42" s="51">
        <v>0.79711476135452497</v>
      </c>
      <c r="BG42" s="25">
        <v>4193600</v>
      </c>
      <c r="BH42" s="25">
        <v>3647100</v>
      </c>
      <c r="BI42" s="25">
        <v>546500</v>
      </c>
      <c r="BJ42" s="26">
        <v>0.86968237314002295</v>
      </c>
      <c r="BK42" s="27">
        <v>1.2920062461889148E-2</v>
      </c>
      <c r="BL42" s="24">
        <v>16</v>
      </c>
      <c r="BM42" s="25">
        <v>87157.29</v>
      </c>
      <c r="BN42" s="25">
        <v>66086.221300000005</v>
      </c>
      <c r="BO42" s="25">
        <v>21071.068699999989</v>
      </c>
      <c r="BP42" s="51">
        <v>0.75824089149628204</v>
      </c>
      <c r="BQ42" s="25">
        <v>3941700</v>
      </c>
      <c r="BR42" s="25">
        <v>3377100</v>
      </c>
      <c r="BS42" s="25">
        <v>564600</v>
      </c>
      <c r="BT42" s="26">
        <v>0.8567623106781338</v>
      </c>
      <c r="BU42" s="27">
        <v>4.2307431135463314E-2</v>
      </c>
      <c r="BV42" s="24">
        <v>23</v>
      </c>
      <c r="BW42" s="25">
        <v>89793.118000000002</v>
      </c>
      <c r="BX42" s="25">
        <v>56139.0216</v>
      </c>
      <c r="BY42" s="25">
        <v>33654.096400000002</v>
      </c>
      <c r="BZ42" s="51">
        <v>0.6252040565291429</v>
      </c>
      <c r="CA42" s="25">
        <v>3673500</v>
      </c>
      <c r="CB42" s="25">
        <v>2991900</v>
      </c>
      <c r="CC42" s="25">
        <v>681600</v>
      </c>
      <c r="CD42" s="26">
        <v>0.81445487954267048</v>
      </c>
      <c r="CE42" s="27">
        <v>-5.0445383851526193E-3</v>
      </c>
      <c r="CF42" s="24">
        <v>28</v>
      </c>
      <c r="CG42" s="25">
        <v>81586.490000000005</v>
      </c>
      <c r="CH42" s="25">
        <v>54088.561399999999</v>
      </c>
      <c r="CI42" s="25">
        <v>27497.928600000007</v>
      </c>
      <c r="CJ42" s="51">
        <v>0.66295977937033446</v>
      </c>
      <c r="CK42" s="25">
        <v>3436000</v>
      </c>
      <c r="CL42" s="25">
        <v>2815800</v>
      </c>
      <c r="CM42" s="25">
        <v>620200</v>
      </c>
      <c r="CN42" s="26">
        <v>0.8194994179278231</v>
      </c>
      <c r="CO42" s="27">
        <v>-4.5236248958990144E-2</v>
      </c>
      <c r="CP42" s="24">
        <v>24</v>
      </c>
      <c r="CQ42" s="25">
        <v>77362.94</v>
      </c>
      <c r="CR42" s="25">
        <v>51941.866399999999</v>
      </c>
      <c r="CS42" s="25">
        <v>25421.073600000003</v>
      </c>
      <c r="CT42" s="51">
        <v>0.67140502183603668</v>
      </c>
      <c r="CU42" s="25">
        <v>3179700</v>
      </c>
      <c r="CV42" s="25">
        <v>2749600</v>
      </c>
      <c r="CW42" s="25">
        <v>430100</v>
      </c>
      <c r="CX42" s="26">
        <v>0.86473566688681325</v>
      </c>
      <c r="CY42" s="27">
        <v>-4.4157096844660182E-2</v>
      </c>
      <c r="CZ42" s="24">
        <v>24</v>
      </c>
      <c r="DA42" s="25">
        <v>61831.08</v>
      </c>
      <c r="DB42" s="25">
        <v>50247.127399999998</v>
      </c>
      <c r="DC42" s="25">
        <v>11583.952600000004</v>
      </c>
      <c r="DD42" s="51">
        <v>0.81265162051188489</v>
      </c>
      <c r="DE42" s="25">
        <v>2982200</v>
      </c>
      <c r="DF42" s="25">
        <v>2710500</v>
      </c>
      <c r="DG42" s="25">
        <v>271700</v>
      </c>
      <c r="DH42" s="26">
        <v>0.90889276373147343</v>
      </c>
      <c r="DI42" s="27">
        <v>-6.2650928033824993E-2</v>
      </c>
      <c r="DJ42" s="24">
        <v>23</v>
      </c>
      <c r="DK42" s="25">
        <v>50243.63</v>
      </c>
      <c r="DL42" s="25">
        <v>48880.892999999996</v>
      </c>
      <c r="DM42" s="25">
        <v>1362.737000000001</v>
      </c>
      <c r="DN42" s="51">
        <v>0.97287741749551138</v>
      </c>
    </row>
    <row r="43" spans="2:118" x14ac:dyDescent="0.25">
      <c r="B43" s="24" t="s">
        <v>183</v>
      </c>
      <c r="C43" s="72">
        <v>186228702.838</v>
      </c>
      <c r="D43" s="72">
        <v>149540457.88</v>
      </c>
      <c r="E43" s="72">
        <v>36688244.957999997</v>
      </c>
      <c r="F43" s="26">
        <f t="shared" si="0"/>
        <v>0.80299360732853819</v>
      </c>
      <c r="G43" s="27">
        <f t="shared" si="1"/>
        <v>6.3056597352895816E-2</v>
      </c>
      <c r="H43" s="70">
        <f t="shared" si="2"/>
        <v>20</v>
      </c>
      <c r="I43" s="25">
        <v>181908636.37909999</v>
      </c>
      <c r="J43" s="25">
        <v>134600932.49110001</v>
      </c>
      <c r="K43" s="25">
        <v>47307703.887999997</v>
      </c>
      <c r="L43" s="26">
        <v>0.73993700997564238</v>
      </c>
      <c r="M43" s="27">
        <v>7.0278553009819222E-2</v>
      </c>
      <c r="N43" s="24">
        <v>21</v>
      </c>
      <c r="O43" s="25">
        <v>4563152.6550000003</v>
      </c>
      <c r="P43" s="25">
        <v>2978940.872</v>
      </c>
      <c r="Q43" s="25">
        <v>1584211.7830000003</v>
      </c>
      <c r="R43" s="51">
        <v>0.65282516216850073</v>
      </c>
      <c r="S43" s="25">
        <v>191146281.48500001</v>
      </c>
      <c r="T43" s="25">
        <v>128002723.914</v>
      </c>
      <c r="U43" s="25">
        <v>63143557.571000002</v>
      </c>
      <c r="V43" s="26">
        <v>0.66965845696582316</v>
      </c>
      <c r="W43" s="27">
        <v>-3.9187681997199242E-3</v>
      </c>
      <c r="X43" s="24">
        <v>25</v>
      </c>
      <c r="Y43" s="25">
        <v>4511288.3729999997</v>
      </c>
      <c r="Z43" s="25">
        <v>2587862.4840000002</v>
      </c>
      <c r="AA43" s="25">
        <v>1923425.8889999995</v>
      </c>
      <c r="AB43" s="51">
        <v>0.57364155647604398</v>
      </c>
      <c r="AC43" s="25">
        <v>184343903.68599999</v>
      </c>
      <c r="AD43" s="25">
        <v>124169855.12100001</v>
      </c>
      <c r="AE43" s="25">
        <v>60174048.564999998</v>
      </c>
      <c r="AF43" s="26">
        <v>0.67357722516554308</v>
      </c>
      <c r="AG43" s="27">
        <v>5.3998115546480818E-3</v>
      </c>
      <c r="AH43" s="24">
        <v>30</v>
      </c>
      <c r="AI43" s="25">
        <v>3998762.81</v>
      </c>
      <c r="AJ43" s="25">
        <v>2664166.429</v>
      </c>
      <c r="AK43" s="25">
        <v>1334596.3810000001</v>
      </c>
      <c r="AL43" s="51">
        <v>0.66624767599056467</v>
      </c>
      <c r="AM43" s="25">
        <v>175368439</v>
      </c>
      <c r="AN43" s="25">
        <v>117177230</v>
      </c>
      <c r="AO43" s="25">
        <v>58191209</v>
      </c>
      <c r="AP43" s="26">
        <v>0.668177413610895</v>
      </c>
      <c r="AQ43" s="27">
        <v>-1.6158209753616148E-3</v>
      </c>
      <c r="AR43" s="24">
        <v>34</v>
      </c>
      <c r="AS43" s="25">
        <v>3770640.2009999999</v>
      </c>
      <c r="AT43" s="25">
        <v>2509640.6809999999</v>
      </c>
      <c r="AU43" s="25">
        <v>1260999.52</v>
      </c>
      <c r="AV43" s="51">
        <v>0.66557415908694384</v>
      </c>
      <c r="AW43" s="25">
        <v>168936039</v>
      </c>
      <c r="AX43" s="25">
        <v>113152216</v>
      </c>
      <c r="AY43" s="25">
        <v>55783823</v>
      </c>
      <c r="AZ43" s="26">
        <v>0.66979323458625661</v>
      </c>
      <c r="BA43" s="27">
        <v>-0.10347024531107318</v>
      </c>
      <c r="BB43" s="24">
        <v>36</v>
      </c>
      <c r="BC43" s="25">
        <v>2565197.659</v>
      </c>
      <c r="BD43" s="25">
        <v>2400430.7310000001</v>
      </c>
      <c r="BE43" s="25">
        <v>164766.92799999984</v>
      </c>
      <c r="BF43" s="51">
        <v>0.935768330591635</v>
      </c>
      <c r="BG43" s="25">
        <v>161802900.377</v>
      </c>
      <c r="BH43" s="25">
        <v>125116273.803</v>
      </c>
      <c r="BI43" s="25">
        <v>36686626.574000001</v>
      </c>
      <c r="BJ43" s="26">
        <v>0.7732634798973298</v>
      </c>
      <c r="BK43" s="27">
        <v>-0.11335170842800457</v>
      </c>
      <c r="BL43" s="24">
        <v>31</v>
      </c>
      <c r="BM43" s="25">
        <v>2263765.8339999998</v>
      </c>
      <c r="BN43" s="25">
        <v>2262846.9608</v>
      </c>
      <c r="BO43" s="25">
        <v>918.87319999979809</v>
      </c>
      <c r="BP43" s="51">
        <v>0.99959409531679499</v>
      </c>
      <c r="BQ43" s="25">
        <v>151726897.39399999</v>
      </c>
      <c r="BR43" s="25">
        <v>134523371.70699999</v>
      </c>
      <c r="BS43" s="25">
        <v>17203525.686999999</v>
      </c>
      <c r="BT43" s="26">
        <v>0.88661518832533437</v>
      </c>
      <c r="BU43" s="27">
        <v>5.5537926909124513E-2</v>
      </c>
      <c r="BV43" s="24">
        <v>19</v>
      </c>
      <c r="BW43" s="25">
        <v>2632521.0279999999</v>
      </c>
      <c r="BX43" s="25">
        <v>2369044.7179999999</v>
      </c>
      <c r="BY43" s="25">
        <v>263476.31000000006</v>
      </c>
      <c r="BZ43" s="51">
        <v>0.89991483174431841</v>
      </c>
      <c r="CA43" s="25">
        <v>144339760.71200001</v>
      </c>
      <c r="CB43" s="25">
        <v>119957493.046</v>
      </c>
      <c r="CC43" s="25">
        <v>24382267.666000001</v>
      </c>
      <c r="CD43" s="26">
        <v>0.83107726141620986</v>
      </c>
      <c r="CE43" s="27">
        <v>3.7213155716719015E-2</v>
      </c>
      <c r="CF43" s="24">
        <v>23</v>
      </c>
      <c r="CG43" s="25">
        <v>2547853.1120000002</v>
      </c>
      <c r="CH43" s="25">
        <v>2377438.0599000002</v>
      </c>
      <c r="CI43" s="25">
        <v>170415.05209999997</v>
      </c>
      <c r="CJ43" s="51">
        <v>0.9331142555632933</v>
      </c>
      <c r="CK43" s="25">
        <v>137088856.164</v>
      </c>
      <c r="CL43" s="25">
        <v>108829922.2</v>
      </c>
      <c r="CM43" s="25">
        <v>28258933.964000002</v>
      </c>
      <c r="CN43" s="26">
        <v>0.79386410569949084</v>
      </c>
      <c r="CO43" s="27">
        <v>-1.1677677512993645E-2</v>
      </c>
      <c r="CP43" s="24">
        <v>31</v>
      </c>
      <c r="CQ43" s="25">
        <v>2422402.1370000001</v>
      </c>
      <c r="CR43" s="25">
        <v>2371140.2969999998</v>
      </c>
      <c r="CS43" s="25">
        <v>51261.840000000317</v>
      </c>
      <c r="CT43" s="51">
        <v>0.97883842685860389</v>
      </c>
      <c r="CU43" s="25">
        <v>128205464.37100001</v>
      </c>
      <c r="CV43" s="25">
        <v>103274858.38699999</v>
      </c>
      <c r="CW43" s="25">
        <v>24930605.984000001</v>
      </c>
      <c r="CX43" s="26">
        <v>0.80554178321248449</v>
      </c>
      <c r="CY43" s="27">
        <v>1.3277851470564039E-2</v>
      </c>
      <c r="CZ43" s="24">
        <v>33</v>
      </c>
      <c r="DA43" s="25">
        <v>2357188.0410000002</v>
      </c>
      <c r="DB43" s="25">
        <v>2293668.6409999998</v>
      </c>
      <c r="DC43" s="25">
        <v>63519.400000000373</v>
      </c>
      <c r="DD43" s="51">
        <v>0.97305289230423331</v>
      </c>
      <c r="DE43" s="25">
        <v>121412799.017</v>
      </c>
      <c r="DF43" s="25">
        <v>96190981.512999997</v>
      </c>
      <c r="DG43" s="25">
        <v>25221817.504000001</v>
      </c>
      <c r="DH43" s="26">
        <v>0.79226393174192045</v>
      </c>
      <c r="DI43" s="27">
        <v>-1.9862844790764944E-2</v>
      </c>
      <c r="DJ43" s="24">
        <v>35</v>
      </c>
      <c r="DK43" s="25">
        <v>2159767.4939999999</v>
      </c>
      <c r="DL43" s="25">
        <v>2159767.4939999999</v>
      </c>
      <c r="DM43" s="25">
        <v>0</v>
      </c>
      <c r="DN43" s="51">
        <v>1</v>
      </c>
    </row>
    <row r="44" spans="2:118" x14ac:dyDescent="0.25">
      <c r="B44" s="24" t="s">
        <v>186</v>
      </c>
      <c r="C44" s="72">
        <v>35114882.711999997</v>
      </c>
      <c r="D44" s="72">
        <v>28512993.886999998</v>
      </c>
      <c r="E44" s="72">
        <v>6601888.8249999993</v>
      </c>
      <c r="F44" s="26">
        <f t="shared" si="0"/>
        <v>0.81199171647115032</v>
      </c>
      <c r="G44" s="27">
        <f t="shared" si="1"/>
        <v>0.14689186283501887</v>
      </c>
      <c r="H44" s="70">
        <f t="shared" si="2"/>
        <v>19</v>
      </c>
      <c r="I44" s="25">
        <v>33992133.050999999</v>
      </c>
      <c r="J44" s="25">
        <v>22608162.717</v>
      </c>
      <c r="K44" s="25">
        <v>11383970.334000001</v>
      </c>
      <c r="L44" s="26">
        <v>0.66509985363613144</v>
      </c>
      <c r="M44" s="27">
        <v>1.5921093482595072E-2</v>
      </c>
      <c r="N44" s="24">
        <v>29</v>
      </c>
      <c r="O44" s="25">
        <v>1171199.733</v>
      </c>
      <c r="P44" s="25">
        <v>1179148.0441999999</v>
      </c>
      <c r="Q44" s="25">
        <v>-7948.31119999988</v>
      </c>
      <c r="R44" s="51">
        <v>1.0067864694270725</v>
      </c>
      <c r="S44" s="25">
        <v>33072055.035999998</v>
      </c>
      <c r="T44" s="25">
        <v>21469675.684</v>
      </c>
      <c r="U44" s="25">
        <v>11602379.352</v>
      </c>
      <c r="V44" s="26">
        <v>0.64917876015353637</v>
      </c>
      <c r="W44" s="27">
        <v>-1.7495744509344879E-2</v>
      </c>
      <c r="X44" s="24">
        <v>29</v>
      </c>
      <c r="Y44" s="25">
        <v>1095371.5549999999</v>
      </c>
      <c r="Z44" s="25">
        <v>1133763.3903000001</v>
      </c>
      <c r="AA44" s="25">
        <v>-38391.835300000152</v>
      </c>
      <c r="AB44" s="51">
        <v>1.035049143934909</v>
      </c>
      <c r="AC44" s="25">
        <v>31703936.379999999</v>
      </c>
      <c r="AD44" s="25">
        <v>21136206.081999999</v>
      </c>
      <c r="AE44" s="25">
        <v>10567730.298</v>
      </c>
      <c r="AF44" s="26">
        <v>0.66667450466288125</v>
      </c>
      <c r="AG44" s="27">
        <v>0.10801970862571086</v>
      </c>
      <c r="AH44" s="24">
        <v>33</v>
      </c>
      <c r="AI44" s="25">
        <v>1632709.9469999999</v>
      </c>
      <c r="AJ44" s="25">
        <v>1066338.2830000001</v>
      </c>
      <c r="AK44" s="25">
        <v>566371.66399999987</v>
      </c>
      <c r="AL44" s="51">
        <v>0.65310944234175106</v>
      </c>
      <c r="AM44" s="25">
        <v>36368238.892999999</v>
      </c>
      <c r="AN44" s="25">
        <v>20317291.081</v>
      </c>
      <c r="AO44" s="25">
        <v>16050947.812000001</v>
      </c>
      <c r="AP44" s="26">
        <v>0.55865479603717039</v>
      </c>
      <c r="AQ44" s="27">
        <v>-1.5300496327589008E-2</v>
      </c>
      <c r="AR44" s="24">
        <v>46</v>
      </c>
      <c r="AS44" s="25">
        <v>1514350.3370000001</v>
      </c>
      <c r="AT44" s="25">
        <v>1053474.7054999999</v>
      </c>
      <c r="AU44" s="25">
        <v>460875.63150000013</v>
      </c>
      <c r="AV44" s="51">
        <v>0.6956611556206892</v>
      </c>
      <c r="AW44" s="25">
        <v>34815190.774999999</v>
      </c>
      <c r="AX44" s="25">
        <v>19982363</v>
      </c>
      <c r="AY44" s="25">
        <v>14832827.775</v>
      </c>
      <c r="AZ44" s="26">
        <v>0.5739552923647594</v>
      </c>
      <c r="BA44" s="27">
        <v>-3.3165716334958129E-2</v>
      </c>
      <c r="BB44" s="24">
        <v>48</v>
      </c>
      <c r="BC44" s="25">
        <v>1346097.548</v>
      </c>
      <c r="BD44" s="25">
        <v>1039768.6571</v>
      </c>
      <c r="BE44" s="25">
        <v>306328.8909</v>
      </c>
      <c r="BF44" s="51">
        <v>0.7724318781063555</v>
      </c>
      <c r="BG44" s="25">
        <v>33527898.907000002</v>
      </c>
      <c r="BH44" s="25">
        <v>20355491.804000001</v>
      </c>
      <c r="BI44" s="25">
        <v>13172407.103</v>
      </c>
      <c r="BJ44" s="26">
        <v>0.60712100869971752</v>
      </c>
      <c r="BK44" s="27">
        <v>-1.3256054562946984E-2</v>
      </c>
      <c r="BL44" s="24">
        <v>48</v>
      </c>
      <c r="BM44" s="25">
        <v>1245645.5220000001</v>
      </c>
      <c r="BN44" s="25">
        <v>986163.39009999996</v>
      </c>
      <c r="BO44" s="25">
        <v>259482.13190000015</v>
      </c>
      <c r="BP44" s="51">
        <v>0.79168862467439594</v>
      </c>
      <c r="BQ44" s="25">
        <v>30409361.811000001</v>
      </c>
      <c r="BR44" s="25">
        <v>18865270.576000001</v>
      </c>
      <c r="BS44" s="25">
        <v>11544091.234999999</v>
      </c>
      <c r="BT44" s="26">
        <v>0.62037706326266451</v>
      </c>
      <c r="BU44" s="27">
        <v>2.484704395912285E-2</v>
      </c>
      <c r="BV44" s="24">
        <v>48</v>
      </c>
      <c r="BW44" s="25">
        <v>1197540.2620000001</v>
      </c>
      <c r="BX44" s="25">
        <v>936013.13760000002</v>
      </c>
      <c r="BY44" s="25">
        <v>261527.12440000009</v>
      </c>
      <c r="BZ44" s="51">
        <v>0.78161308417202924</v>
      </c>
      <c r="CA44" s="25">
        <v>28688754.048</v>
      </c>
      <c r="CB44" s="25">
        <v>17085014.252</v>
      </c>
      <c r="CC44" s="25">
        <v>11603739.796</v>
      </c>
      <c r="CD44" s="26">
        <v>0.59553001930354166</v>
      </c>
      <c r="CE44" s="27">
        <v>-9.5308335039845371E-3</v>
      </c>
      <c r="CF44" s="24">
        <v>48</v>
      </c>
      <c r="CG44" s="25">
        <v>1085979.32</v>
      </c>
      <c r="CH44" s="25">
        <v>788250.48840000003</v>
      </c>
      <c r="CI44" s="25">
        <v>297728.83160000003</v>
      </c>
      <c r="CJ44" s="51">
        <v>0.7258430007304375</v>
      </c>
      <c r="CK44" s="25">
        <v>26784350.653000001</v>
      </c>
      <c r="CL44" s="25">
        <v>16206162.048</v>
      </c>
      <c r="CM44" s="25">
        <v>10578188.605</v>
      </c>
      <c r="CN44" s="26">
        <v>0.60506085280752619</v>
      </c>
      <c r="CO44" s="27">
        <v>-1.1663969106504579E-3</v>
      </c>
      <c r="CP44" s="24">
        <v>46</v>
      </c>
      <c r="CQ44" s="25">
        <v>1198270.28</v>
      </c>
      <c r="CR44" s="25">
        <v>700894.12840000005</v>
      </c>
      <c r="CS44" s="25">
        <v>497376.15159999998</v>
      </c>
      <c r="CT44" s="51">
        <v>0.58492156574224641</v>
      </c>
      <c r="CU44" s="25">
        <v>26079018.146000002</v>
      </c>
      <c r="CV44" s="25">
        <v>15809811.446</v>
      </c>
      <c r="CW44" s="25">
        <v>10269206.699999999</v>
      </c>
      <c r="CX44" s="26">
        <v>0.60622724971817665</v>
      </c>
      <c r="CY44" s="27">
        <v>-5.8016252695652137E-2</v>
      </c>
      <c r="CZ44" s="24">
        <v>47</v>
      </c>
      <c r="DA44" s="25">
        <v>956417.05</v>
      </c>
      <c r="DB44" s="25">
        <v>570765.91870000004</v>
      </c>
      <c r="DC44" s="25">
        <v>385651.13130000001</v>
      </c>
      <c r="DD44" s="51">
        <v>0.59677513977819618</v>
      </c>
      <c r="DE44" s="25">
        <v>23363455.559</v>
      </c>
      <c r="DF44" s="25">
        <v>15519023.549000001</v>
      </c>
      <c r="DG44" s="25">
        <v>7844432.0099999998</v>
      </c>
      <c r="DH44" s="26">
        <v>0.66424350241382879</v>
      </c>
      <c r="DI44" s="27">
        <v>5.183480336818258E-3</v>
      </c>
      <c r="DJ44" s="24">
        <v>46</v>
      </c>
      <c r="DK44" s="25">
        <v>990768.19</v>
      </c>
      <c r="DL44" s="25">
        <v>639212.59530000004</v>
      </c>
      <c r="DM44" s="25">
        <v>351555.5946999999</v>
      </c>
      <c r="DN44" s="51">
        <v>0.64516866988836208</v>
      </c>
    </row>
    <row r="45" spans="2:118" x14ac:dyDescent="0.25">
      <c r="B45" s="24" t="s">
        <v>192</v>
      </c>
      <c r="C45" s="72">
        <v>63134800</v>
      </c>
      <c r="D45" s="72">
        <v>65401500</v>
      </c>
      <c r="E45" s="72">
        <v>-2266700</v>
      </c>
      <c r="F45" s="26">
        <f t="shared" si="0"/>
        <v>1.0359025450306329</v>
      </c>
      <c r="G45" s="27">
        <f t="shared" si="1"/>
        <v>7.7112828510094156E-2</v>
      </c>
      <c r="H45" s="70">
        <f t="shared" si="2"/>
        <v>2</v>
      </c>
      <c r="I45" s="25">
        <v>62593600</v>
      </c>
      <c r="J45" s="25">
        <v>60014100</v>
      </c>
      <c r="K45" s="25">
        <v>2579500</v>
      </c>
      <c r="L45" s="26">
        <v>0.95878971652053879</v>
      </c>
      <c r="M45" s="27">
        <v>5.1846274565210404E-2</v>
      </c>
      <c r="N45" s="24">
        <v>4</v>
      </c>
      <c r="O45" s="25" t="s">
        <v>286</v>
      </c>
      <c r="P45" s="25">
        <v>834161.6</v>
      </c>
      <c r="Q45" s="25" t="s">
        <v>286</v>
      </c>
      <c r="R45" s="51" t="s">
        <v>286</v>
      </c>
      <c r="S45" s="25">
        <v>60405200</v>
      </c>
      <c r="T45" s="25">
        <v>54784100</v>
      </c>
      <c r="U45" s="25">
        <v>5621100</v>
      </c>
      <c r="V45" s="26">
        <v>0.90694344195532839</v>
      </c>
      <c r="W45" s="27">
        <v>8.7180180170706612E-2</v>
      </c>
      <c r="X45" s="24">
        <v>6</v>
      </c>
      <c r="Y45" s="25">
        <v>1239400</v>
      </c>
      <c r="Z45" s="25">
        <v>892368</v>
      </c>
      <c r="AA45" s="25">
        <v>347032</v>
      </c>
      <c r="AB45" s="51">
        <v>0.72</v>
      </c>
      <c r="AC45" s="25">
        <v>61198400</v>
      </c>
      <c r="AD45" s="25">
        <v>50168200</v>
      </c>
      <c r="AE45" s="25">
        <v>11030200</v>
      </c>
      <c r="AF45" s="26">
        <v>0.81976326178462178</v>
      </c>
      <c r="AG45" s="27">
        <v>-4.9677741426259803E-2</v>
      </c>
      <c r="AH45" s="24">
        <v>13</v>
      </c>
      <c r="AI45" s="25">
        <v>779100</v>
      </c>
      <c r="AJ45" s="25">
        <v>646653</v>
      </c>
      <c r="AK45" s="25">
        <v>132447</v>
      </c>
      <c r="AL45" s="51">
        <v>0.83</v>
      </c>
      <c r="AM45" s="25">
        <v>59329500</v>
      </c>
      <c r="AN45" s="25">
        <v>51583500</v>
      </c>
      <c r="AO45" s="25">
        <v>7746000</v>
      </c>
      <c r="AP45" s="26">
        <v>0.86944100321088158</v>
      </c>
      <c r="AQ45" s="27">
        <v>1.1692625267328838E-2</v>
      </c>
      <c r="AR45" s="24">
        <v>8</v>
      </c>
      <c r="AS45" s="25">
        <v>472400</v>
      </c>
      <c r="AT45" s="25">
        <v>472400</v>
      </c>
      <c r="AU45" s="25">
        <v>0</v>
      </c>
      <c r="AV45" s="51">
        <v>1</v>
      </c>
      <c r="AW45" s="25">
        <v>56810600</v>
      </c>
      <c r="AX45" s="25">
        <v>48729200</v>
      </c>
      <c r="AY45" s="25">
        <v>8081400</v>
      </c>
      <c r="AZ45" s="26">
        <v>0.85774837794355274</v>
      </c>
      <c r="BA45" s="27">
        <v>5.5665812517824764E-2</v>
      </c>
      <c r="BB45" s="24">
        <v>11</v>
      </c>
      <c r="BC45" s="25">
        <v>630800</v>
      </c>
      <c r="BD45" s="25">
        <v>630800</v>
      </c>
      <c r="BE45" s="25">
        <v>0</v>
      </c>
      <c r="BF45" s="51">
        <v>1</v>
      </c>
      <c r="BG45" s="25">
        <v>54260000</v>
      </c>
      <c r="BH45" s="25">
        <v>43521000</v>
      </c>
      <c r="BI45" s="25">
        <v>10739000</v>
      </c>
      <c r="BJ45" s="26">
        <v>0.80208256542572798</v>
      </c>
      <c r="BK45" s="27">
        <v>-0.32003684930289555</v>
      </c>
      <c r="BL45" s="24">
        <v>26</v>
      </c>
      <c r="BM45" s="25">
        <v>707400</v>
      </c>
      <c r="BN45" s="25">
        <v>707400</v>
      </c>
      <c r="BO45" s="25">
        <v>0</v>
      </c>
      <c r="BP45" s="51">
        <v>1</v>
      </c>
      <c r="BQ45" s="25">
        <v>52871200</v>
      </c>
      <c r="BR45" s="25">
        <v>59327800</v>
      </c>
      <c r="BS45" s="25">
        <v>-6456600</v>
      </c>
      <c r="BT45" s="26">
        <v>1.1221194147286235</v>
      </c>
      <c r="BU45" s="27">
        <v>1.7503189653507389E-2</v>
      </c>
      <c r="BV45" s="24">
        <v>1</v>
      </c>
      <c r="BW45" s="25">
        <v>805700</v>
      </c>
      <c r="BX45" s="25">
        <v>596218</v>
      </c>
      <c r="BY45" s="25">
        <v>209482</v>
      </c>
      <c r="BZ45" s="51">
        <v>0.74</v>
      </c>
      <c r="CA45" s="25">
        <v>51252900</v>
      </c>
      <c r="CB45" s="25">
        <v>56616500</v>
      </c>
      <c r="CC45" s="25">
        <v>-5363600</v>
      </c>
      <c r="CD45" s="26">
        <v>1.1046162250751161</v>
      </c>
      <c r="CE45" s="27">
        <v>6.2245956888318466E-2</v>
      </c>
      <c r="CF45" s="24">
        <v>1</v>
      </c>
      <c r="CG45" s="25">
        <v>938600</v>
      </c>
      <c r="CH45" s="25">
        <v>523738.8</v>
      </c>
      <c r="CI45" s="25">
        <v>414861.2</v>
      </c>
      <c r="CJ45" s="51">
        <v>0.55800000000000005</v>
      </c>
      <c r="CK45" s="25">
        <v>49294000</v>
      </c>
      <c r="CL45" s="25">
        <v>51382600</v>
      </c>
      <c r="CM45" s="25">
        <v>-2088600</v>
      </c>
      <c r="CN45" s="26">
        <v>1.0423702681867977</v>
      </c>
      <c r="CO45" s="27">
        <v>8.0715282596505955E-2</v>
      </c>
      <c r="CP45" s="24">
        <v>3</v>
      </c>
      <c r="CQ45" s="25">
        <v>488500</v>
      </c>
      <c r="CR45" s="25">
        <v>492408</v>
      </c>
      <c r="CS45" s="25">
        <v>-3908</v>
      </c>
      <c r="CT45" s="51">
        <v>1.008</v>
      </c>
      <c r="CU45" s="25">
        <v>47398600</v>
      </c>
      <c r="CV45" s="25">
        <v>45581100</v>
      </c>
      <c r="CW45" s="25">
        <v>1817500</v>
      </c>
      <c r="CX45" s="26">
        <v>0.96165498559029172</v>
      </c>
      <c r="CY45" s="27">
        <v>-8.2892724426090192E-3</v>
      </c>
      <c r="CZ45" s="24">
        <v>10</v>
      </c>
      <c r="DA45" s="25">
        <v>364800</v>
      </c>
      <c r="DB45" s="25">
        <v>363705.59999999998</v>
      </c>
      <c r="DC45" s="25">
        <v>1094.4000000000233</v>
      </c>
      <c r="DD45" s="51">
        <v>0.99699999999999989</v>
      </c>
      <c r="DE45" s="25">
        <v>44078100</v>
      </c>
      <c r="DF45" s="25">
        <v>42753300</v>
      </c>
      <c r="DG45" s="25">
        <v>1324800</v>
      </c>
      <c r="DH45" s="26">
        <v>0.96994425803290074</v>
      </c>
      <c r="DI45" s="27">
        <v>5.9812540570708506E-2</v>
      </c>
      <c r="DJ45" s="24">
        <v>12</v>
      </c>
      <c r="DK45" s="25">
        <v>537400</v>
      </c>
      <c r="DL45" s="25">
        <v>535787.80000000005</v>
      </c>
      <c r="DM45" s="25">
        <v>1612.1999999999534</v>
      </c>
      <c r="DN45" s="51">
        <v>0.99700000000000011</v>
      </c>
    </row>
    <row r="46" spans="2:118" x14ac:dyDescent="0.25">
      <c r="B46" s="24" t="s">
        <v>194</v>
      </c>
      <c r="C46" s="72">
        <v>134755832</v>
      </c>
      <c r="D46" s="72">
        <v>80318115</v>
      </c>
      <c r="E46" s="72">
        <v>54437717</v>
      </c>
      <c r="F46" s="26">
        <f t="shared" si="0"/>
        <v>0.5960270053469745</v>
      </c>
      <c r="G46" s="27">
        <f t="shared" si="1"/>
        <v>-2.6633766747642729E-2</v>
      </c>
      <c r="H46" s="70">
        <f t="shared" si="2"/>
        <v>46</v>
      </c>
      <c r="I46" s="25">
        <v>133826396</v>
      </c>
      <c r="J46" s="25">
        <v>83328447.060000002</v>
      </c>
      <c r="K46" s="25">
        <v>50497948.939999998</v>
      </c>
      <c r="L46" s="26">
        <v>0.62266077209461723</v>
      </c>
      <c r="M46" s="27">
        <v>-1.5870597674511711E-2</v>
      </c>
      <c r="N46" s="24">
        <v>36</v>
      </c>
      <c r="O46" s="25">
        <v>4424724</v>
      </c>
      <c r="P46" s="25">
        <v>2225811</v>
      </c>
      <c r="Q46" s="25">
        <v>2198913</v>
      </c>
      <c r="R46" s="51">
        <v>0.50303951161699578</v>
      </c>
      <c r="S46" s="25">
        <v>130816264</v>
      </c>
      <c r="T46" s="25">
        <v>83530288.239999995</v>
      </c>
      <c r="U46" s="25">
        <v>47285975.759999998</v>
      </c>
      <c r="V46" s="26">
        <v>0.63853136976912894</v>
      </c>
      <c r="W46" s="27">
        <v>-3.9689603215229297E-2</v>
      </c>
      <c r="X46" s="24">
        <v>33</v>
      </c>
      <c r="Y46" s="25">
        <v>3673876</v>
      </c>
      <c r="Z46" s="25">
        <v>1564023</v>
      </c>
      <c r="AA46" s="25">
        <v>2109853</v>
      </c>
      <c r="AB46" s="51">
        <v>0.42571469478011781</v>
      </c>
      <c r="AC46" s="25">
        <v>127922262</v>
      </c>
      <c r="AD46" s="25">
        <v>86759561</v>
      </c>
      <c r="AE46" s="25">
        <v>41162701</v>
      </c>
      <c r="AF46" s="26">
        <v>0.67822097298435824</v>
      </c>
      <c r="AG46" s="27">
        <v>-7.272691785751173E-2</v>
      </c>
      <c r="AH46" s="24">
        <v>28</v>
      </c>
      <c r="AI46" s="25">
        <v>3350380</v>
      </c>
      <c r="AJ46" s="25">
        <v>1037749</v>
      </c>
      <c r="AK46" s="25">
        <v>2312631</v>
      </c>
      <c r="AL46" s="51">
        <v>0.30974068613112543</v>
      </c>
      <c r="AM46" s="25">
        <v>118185022</v>
      </c>
      <c r="AN46" s="25">
        <v>88750793</v>
      </c>
      <c r="AO46" s="25">
        <v>29434229</v>
      </c>
      <c r="AP46" s="26">
        <v>0.75094789084186997</v>
      </c>
      <c r="AQ46" s="27">
        <v>-5.7428494944038344E-2</v>
      </c>
      <c r="AR46" s="24">
        <v>20</v>
      </c>
      <c r="AS46" s="25">
        <v>2795100</v>
      </c>
      <c r="AT46" s="25">
        <v>799737</v>
      </c>
      <c r="AU46" s="25">
        <v>1995363</v>
      </c>
      <c r="AV46" s="51">
        <v>0.28612106901363099</v>
      </c>
      <c r="AW46" s="25">
        <v>111317700</v>
      </c>
      <c r="AX46" s="25">
        <v>89986600</v>
      </c>
      <c r="AY46" s="25">
        <v>21331100</v>
      </c>
      <c r="AZ46" s="26">
        <v>0.80837638578590831</v>
      </c>
      <c r="BA46" s="27">
        <v>-6.1265177238391644E-2</v>
      </c>
      <c r="BB46" s="24">
        <v>17</v>
      </c>
      <c r="BC46" s="25">
        <v>2405156</v>
      </c>
      <c r="BD46" s="25">
        <v>754976.65099999995</v>
      </c>
      <c r="BE46" s="25">
        <v>1650179.3489999999</v>
      </c>
      <c r="BF46" s="51">
        <v>0.31389924437333799</v>
      </c>
      <c r="BG46" s="25">
        <v>105282637</v>
      </c>
      <c r="BH46" s="25">
        <v>91558157</v>
      </c>
      <c r="BI46" s="25">
        <v>13724480</v>
      </c>
      <c r="BJ46" s="26">
        <v>0.86964156302429996</v>
      </c>
      <c r="BK46" s="27">
        <v>-2.4986212299415667E-2</v>
      </c>
      <c r="BL46" s="24">
        <v>17</v>
      </c>
      <c r="BM46" s="25">
        <v>2436486</v>
      </c>
      <c r="BN46" s="25">
        <v>986670</v>
      </c>
      <c r="BO46" s="25">
        <v>1449816</v>
      </c>
      <c r="BP46" s="51">
        <v>0.40495615406778451</v>
      </c>
      <c r="BQ46" s="25">
        <v>98249800</v>
      </c>
      <c r="BR46" s="25">
        <v>87897000</v>
      </c>
      <c r="BS46" s="25">
        <v>10352800</v>
      </c>
      <c r="BT46" s="26">
        <v>0.89462777532371562</v>
      </c>
      <c r="BU46" s="27">
        <v>4.5993728143049362E-2</v>
      </c>
      <c r="BV46" s="24">
        <v>18</v>
      </c>
      <c r="BW46" s="25">
        <v>2326074</v>
      </c>
      <c r="BX46" s="25">
        <v>901882</v>
      </c>
      <c r="BY46" s="25">
        <v>1424192</v>
      </c>
      <c r="BZ46" s="51">
        <v>0.38772713163897621</v>
      </c>
      <c r="CA46" s="25">
        <v>94992300</v>
      </c>
      <c r="CB46" s="25">
        <v>80613700</v>
      </c>
      <c r="CC46" s="25">
        <v>14378600</v>
      </c>
      <c r="CD46" s="26">
        <v>0.84863404718066626</v>
      </c>
      <c r="CE46" s="27">
        <v>-1.7279352699753447E-2</v>
      </c>
      <c r="CF46" s="24">
        <v>21</v>
      </c>
      <c r="CG46" s="25">
        <v>1877118</v>
      </c>
      <c r="CH46" s="25">
        <v>652285</v>
      </c>
      <c r="CI46" s="25">
        <v>1224833</v>
      </c>
      <c r="CJ46" s="51">
        <v>0.34749280546028538</v>
      </c>
      <c r="CK46" s="25">
        <v>89981400</v>
      </c>
      <c r="CL46" s="25">
        <v>77916100</v>
      </c>
      <c r="CM46" s="25">
        <v>12065300</v>
      </c>
      <c r="CN46" s="26">
        <v>0.86591339988041971</v>
      </c>
      <c r="CO46" s="27">
        <v>-6.1978938173008813E-2</v>
      </c>
      <c r="CP46" s="24">
        <v>21</v>
      </c>
      <c r="CQ46" s="25">
        <v>1264297</v>
      </c>
      <c r="CR46" s="25">
        <v>578719</v>
      </c>
      <c r="CS46" s="25">
        <v>685578</v>
      </c>
      <c r="CT46" s="51">
        <v>0.45773975576941178</v>
      </c>
      <c r="CU46" s="25">
        <v>84977100</v>
      </c>
      <c r="CV46" s="25">
        <v>78849600</v>
      </c>
      <c r="CW46" s="25">
        <v>6127500</v>
      </c>
      <c r="CX46" s="26">
        <v>0.92789233805342852</v>
      </c>
      <c r="CY46" s="27">
        <v>-6.891112260727239E-2</v>
      </c>
      <c r="CZ46" s="24">
        <v>13</v>
      </c>
      <c r="DA46" s="25">
        <v>426320</v>
      </c>
      <c r="DB46" s="25">
        <v>426320</v>
      </c>
      <c r="DC46" s="25">
        <v>0</v>
      </c>
      <c r="DD46" s="51">
        <v>1</v>
      </c>
      <c r="DE46" s="25">
        <v>80493300</v>
      </c>
      <c r="DF46" s="25">
        <v>80236000</v>
      </c>
      <c r="DG46" s="25">
        <v>257300</v>
      </c>
      <c r="DH46" s="26">
        <v>0.99680346066070091</v>
      </c>
      <c r="DI46" s="27">
        <v>-5.9412211822465033E-2</v>
      </c>
      <c r="DJ46" s="24">
        <v>6</v>
      </c>
      <c r="DK46" s="25">
        <v>75910</v>
      </c>
      <c r="DL46" s="25">
        <v>88778</v>
      </c>
      <c r="DM46" s="25">
        <v>-12868</v>
      </c>
      <c r="DN46" s="51">
        <v>1.169516532736135</v>
      </c>
    </row>
    <row r="47" spans="2:118" x14ac:dyDescent="0.25">
      <c r="B47" s="24" t="s">
        <v>196</v>
      </c>
      <c r="C47" s="72">
        <v>10802545.005000001</v>
      </c>
      <c r="D47" s="72">
        <v>6562350.9289999995</v>
      </c>
      <c r="E47" s="72">
        <v>4240194.0760000004</v>
      </c>
      <c r="F47" s="26">
        <f t="shared" si="0"/>
        <v>0.60748193374455639</v>
      </c>
      <c r="G47" s="27">
        <f t="shared" si="1"/>
        <v>2.2809597777251334E-2</v>
      </c>
      <c r="H47" s="70">
        <f t="shared" si="2"/>
        <v>44</v>
      </c>
      <c r="I47" s="25">
        <v>10688725.800000001</v>
      </c>
      <c r="J47" s="25">
        <v>6249402.2819999997</v>
      </c>
      <c r="K47" s="25">
        <v>4439323.5180000002</v>
      </c>
      <c r="L47" s="26">
        <v>0.58467233596730506</v>
      </c>
      <c r="M47" s="27">
        <v>2.6691371083796822E-3</v>
      </c>
      <c r="N47" s="24">
        <v>43</v>
      </c>
      <c r="O47" s="25">
        <v>319618.12699999998</v>
      </c>
      <c r="P47" s="25">
        <v>319618.12699999998</v>
      </c>
      <c r="Q47" s="25">
        <v>0</v>
      </c>
      <c r="R47" s="51">
        <v>1</v>
      </c>
      <c r="S47" s="25">
        <v>10816459.495999999</v>
      </c>
      <c r="T47" s="25">
        <v>6295214.0269999998</v>
      </c>
      <c r="U47" s="25">
        <v>4521245.4689999996</v>
      </c>
      <c r="V47" s="26">
        <v>0.58200319885892537</v>
      </c>
      <c r="W47" s="27">
        <v>-9.7839715389099746E-3</v>
      </c>
      <c r="X47" s="24">
        <v>42</v>
      </c>
      <c r="Y47" s="25">
        <v>367281.58799999999</v>
      </c>
      <c r="Z47" s="25">
        <v>367281.58799999999</v>
      </c>
      <c r="AA47" s="25">
        <v>0</v>
      </c>
      <c r="AB47" s="51">
        <v>1</v>
      </c>
      <c r="AC47" s="25">
        <v>10702084.526000001</v>
      </c>
      <c r="AD47" s="25">
        <v>6333356.3190000001</v>
      </c>
      <c r="AE47" s="25">
        <v>4368728.2070000004</v>
      </c>
      <c r="AF47" s="26">
        <v>0.59178717039783535</v>
      </c>
      <c r="AG47" s="27">
        <v>0.1053878689564775</v>
      </c>
      <c r="AH47" s="24">
        <v>44</v>
      </c>
      <c r="AI47" s="25">
        <v>315353.73700000002</v>
      </c>
      <c r="AJ47" s="25">
        <v>315353.73700000002</v>
      </c>
      <c r="AK47" s="25">
        <v>0</v>
      </c>
      <c r="AL47" s="51">
        <v>1</v>
      </c>
      <c r="AM47" s="25">
        <v>13382098.846999999</v>
      </c>
      <c r="AN47" s="25">
        <v>6509043.5310000004</v>
      </c>
      <c r="AO47" s="25">
        <v>6873055.3159999996</v>
      </c>
      <c r="AP47" s="26">
        <v>0.48639930144135785</v>
      </c>
      <c r="AQ47" s="27">
        <v>-0.1007166844739889</v>
      </c>
      <c r="AR47" s="24">
        <v>49</v>
      </c>
      <c r="AS47" s="25">
        <v>306428.30800000002</v>
      </c>
      <c r="AT47" s="25">
        <v>306428</v>
      </c>
      <c r="AU47" s="25">
        <v>0.30800000001909211</v>
      </c>
      <c r="AV47" s="51">
        <v>0.99999899487093069</v>
      </c>
      <c r="AW47" s="25">
        <v>11500425.444</v>
      </c>
      <c r="AX47" s="25">
        <v>6752083.6229999997</v>
      </c>
      <c r="AY47" s="25">
        <v>4748341.8210000005</v>
      </c>
      <c r="AZ47" s="26">
        <v>0.58711598591534675</v>
      </c>
      <c r="BA47" s="27">
        <v>-2.5964554035100007E-2</v>
      </c>
      <c r="BB47" s="24">
        <v>45</v>
      </c>
      <c r="BC47" s="25">
        <v>320172.875</v>
      </c>
      <c r="BD47" s="25">
        <v>320172.875</v>
      </c>
      <c r="BE47" s="25">
        <v>0</v>
      </c>
      <c r="BF47" s="51">
        <v>1</v>
      </c>
      <c r="BG47" s="25">
        <v>11148487.49</v>
      </c>
      <c r="BH47" s="25">
        <v>6834920.7300000004</v>
      </c>
      <c r="BI47" s="25">
        <v>4313566.76</v>
      </c>
      <c r="BJ47" s="26">
        <v>0.61308053995044676</v>
      </c>
      <c r="BK47" s="27">
        <v>4.8737893482837524E-2</v>
      </c>
      <c r="BL47" s="24">
        <v>47</v>
      </c>
      <c r="BM47" s="25">
        <v>342770.80900000001</v>
      </c>
      <c r="BN47" s="25">
        <v>342770.80900000001</v>
      </c>
      <c r="BO47" s="25">
        <v>0</v>
      </c>
      <c r="BP47" s="51">
        <v>1</v>
      </c>
      <c r="BQ47" s="25">
        <v>11175901</v>
      </c>
      <c r="BR47" s="25">
        <v>6307037.5470000003</v>
      </c>
      <c r="BS47" s="25">
        <v>4868863.4529999997</v>
      </c>
      <c r="BT47" s="26">
        <v>0.56434264646760923</v>
      </c>
      <c r="BU47" s="27">
        <v>2.7851596142907664E-2</v>
      </c>
      <c r="BV47" s="24">
        <v>50</v>
      </c>
      <c r="BW47" s="25">
        <v>304648.71999999997</v>
      </c>
      <c r="BX47" s="25">
        <v>304648.71999999997</v>
      </c>
      <c r="BY47" s="25">
        <v>0</v>
      </c>
      <c r="BZ47" s="51">
        <v>1</v>
      </c>
      <c r="CA47" s="25">
        <v>10645571.244000001</v>
      </c>
      <c r="CB47" s="25">
        <v>5711253.6979999999</v>
      </c>
      <c r="CC47" s="25">
        <v>4934317.5460000001</v>
      </c>
      <c r="CD47" s="26">
        <v>0.53649105032470157</v>
      </c>
      <c r="CE47" s="27">
        <v>-2.2773120408490777E-2</v>
      </c>
      <c r="CF47" s="24">
        <v>50</v>
      </c>
      <c r="CG47" s="25">
        <v>235053.071</v>
      </c>
      <c r="CH47" s="25">
        <v>235053.16800000001</v>
      </c>
      <c r="CI47" s="25">
        <v>-9.7000000008847564E-2</v>
      </c>
      <c r="CJ47" s="51">
        <v>1.000000412672762</v>
      </c>
      <c r="CK47" s="25">
        <v>9822435.7280000001</v>
      </c>
      <c r="CL47" s="25">
        <v>5493336.3720000004</v>
      </c>
      <c r="CM47" s="25">
        <v>4329099.3559999997</v>
      </c>
      <c r="CN47" s="26">
        <v>0.55926417073319235</v>
      </c>
      <c r="CO47" s="27">
        <v>-3.5845127270115573E-2</v>
      </c>
      <c r="CP47" s="24">
        <v>49</v>
      </c>
      <c r="CQ47" s="25">
        <v>192599.92800000001</v>
      </c>
      <c r="CR47" s="25">
        <v>192599.92800000001</v>
      </c>
      <c r="CS47" s="25">
        <v>0</v>
      </c>
      <c r="CT47" s="51">
        <v>1</v>
      </c>
      <c r="CU47" s="25">
        <v>9383520</v>
      </c>
      <c r="CV47" s="25">
        <v>5584220</v>
      </c>
      <c r="CW47" s="25">
        <v>3799300</v>
      </c>
      <c r="CX47" s="26">
        <v>0.59510929800330792</v>
      </c>
      <c r="CY47" s="27">
        <v>-4.3652065050296063E-2</v>
      </c>
      <c r="CZ47" s="24">
        <v>49</v>
      </c>
      <c r="DA47" s="25">
        <v>175458</v>
      </c>
      <c r="DB47" s="25">
        <v>175458</v>
      </c>
      <c r="DC47" s="25">
        <v>0</v>
      </c>
      <c r="DD47" s="51">
        <v>1</v>
      </c>
      <c r="DE47" s="25">
        <v>8969860</v>
      </c>
      <c r="DF47" s="25">
        <v>5729600</v>
      </c>
      <c r="DG47" s="25">
        <v>3240260</v>
      </c>
      <c r="DH47" s="26">
        <v>0.63876136305360398</v>
      </c>
      <c r="DI47" s="27">
        <v>-8.6902072509720374E-2</v>
      </c>
      <c r="DJ47" s="24">
        <v>48</v>
      </c>
      <c r="DK47" s="25">
        <v>142799</v>
      </c>
      <c r="DL47" s="25">
        <v>142799</v>
      </c>
      <c r="DM47" s="25">
        <v>0</v>
      </c>
      <c r="DN47" s="51">
        <v>1</v>
      </c>
    </row>
    <row r="48" spans="2:118" x14ac:dyDescent="0.25">
      <c r="B48" s="24" t="s">
        <v>201</v>
      </c>
      <c r="C48" s="72">
        <v>49255784</v>
      </c>
      <c r="D48" s="72">
        <v>29927711</v>
      </c>
      <c r="E48" s="72">
        <v>19328073</v>
      </c>
      <c r="F48" s="26">
        <f t="shared" si="0"/>
        <v>0.60759790159872396</v>
      </c>
      <c r="G48" s="27">
        <f t="shared" si="1"/>
        <v>-2.4792683744267241E-2</v>
      </c>
      <c r="H48" s="70">
        <f t="shared" si="2"/>
        <v>43</v>
      </c>
      <c r="I48" s="25">
        <v>47254021</v>
      </c>
      <c r="J48" s="25">
        <v>29882998</v>
      </c>
      <c r="K48" s="25">
        <v>17371023</v>
      </c>
      <c r="L48" s="26">
        <v>0.6323905853429912</v>
      </c>
      <c r="M48" s="27">
        <v>-2.1456632100088191E-2</v>
      </c>
      <c r="N48" s="24">
        <v>34</v>
      </c>
      <c r="O48" s="25">
        <v>1107583</v>
      </c>
      <c r="P48" s="25">
        <v>1107583</v>
      </c>
      <c r="Q48" s="25">
        <v>0</v>
      </c>
      <c r="R48" s="51">
        <v>1</v>
      </c>
      <c r="S48" s="25">
        <v>45202202</v>
      </c>
      <c r="T48" s="25">
        <v>29555334</v>
      </c>
      <c r="U48" s="25">
        <v>15646868</v>
      </c>
      <c r="V48" s="26">
        <v>0.65384721744307939</v>
      </c>
      <c r="W48" s="27">
        <v>-2.5027440911760568E-2</v>
      </c>
      <c r="X48" s="24">
        <v>27</v>
      </c>
      <c r="Y48" s="25">
        <v>973834</v>
      </c>
      <c r="Z48" s="25">
        <v>973834</v>
      </c>
      <c r="AA48" s="25">
        <v>0</v>
      </c>
      <c r="AB48" s="51">
        <v>1</v>
      </c>
      <c r="AC48" s="25">
        <v>43512617</v>
      </c>
      <c r="AD48" s="25">
        <v>29539613</v>
      </c>
      <c r="AE48" s="25">
        <v>13973004</v>
      </c>
      <c r="AF48" s="26">
        <v>0.67887465835483995</v>
      </c>
      <c r="AG48" s="27">
        <v>1.4247958524325144E-2</v>
      </c>
      <c r="AH48" s="24">
        <v>27</v>
      </c>
      <c r="AI48" s="25">
        <v>952390</v>
      </c>
      <c r="AJ48" s="25">
        <v>952390</v>
      </c>
      <c r="AK48" s="25">
        <v>0</v>
      </c>
      <c r="AL48" s="51">
        <v>1</v>
      </c>
      <c r="AM48" s="25">
        <v>43963133</v>
      </c>
      <c r="AN48" s="25">
        <v>29219072</v>
      </c>
      <c r="AO48" s="25">
        <v>14744061</v>
      </c>
      <c r="AP48" s="26">
        <v>0.66462669983051481</v>
      </c>
      <c r="AQ48" s="27">
        <v>-2.1962805538254138E-2</v>
      </c>
      <c r="AR48" s="24">
        <v>35</v>
      </c>
      <c r="AS48" s="25">
        <v>956643</v>
      </c>
      <c r="AT48" s="25">
        <v>956749.51500000001</v>
      </c>
      <c r="AU48" s="25">
        <v>-106.51500000001397</v>
      </c>
      <c r="AV48" s="51">
        <v>1.0001113424757198</v>
      </c>
      <c r="AW48" s="25">
        <v>42050701</v>
      </c>
      <c r="AX48" s="25">
        <v>28871570</v>
      </c>
      <c r="AY48" s="25">
        <v>13179131</v>
      </c>
      <c r="AZ48" s="26">
        <v>0.68658950536876895</v>
      </c>
      <c r="BA48" s="27">
        <v>-1.4473198519221575E-2</v>
      </c>
      <c r="BB48" s="24">
        <v>33</v>
      </c>
      <c r="BC48" s="25">
        <v>966538</v>
      </c>
      <c r="BD48" s="25">
        <v>966609.62199999997</v>
      </c>
      <c r="BE48" s="25">
        <v>-71.621999999973923</v>
      </c>
      <c r="BF48" s="51">
        <v>1.0000741015873147</v>
      </c>
      <c r="BG48" s="25">
        <v>40318436.193000004</v>
      </c>
      <c r="BH48" s="25">
        <v>28265751.894000001</v>
      </c>
      <c r="BI48" s="25">
        <v>12052684.299000001</v>
      </c>
      <c r="BJ48" s="26">
        <v>0.70106270388799052</v>
      </c>
      <c r="BK48" s="27">
        <v>-9.5056944555091949E-3</v>
      </c>
      <c r="BL48" s="24">
        <v>39</v>
      </c>
      <c r="BM48" s="25">
        <v>902340</v>
      </c>
      <c r="BN48" s="25">
        <v>902365</v>
      </c>
      <c r="BO48" s="25">
        <v>-25</v>
      </c>
      <c r="BP48" s="51">
        <v>1.0000277057428464</v>
      </c>
      <c r="BQ48" s="25">
        <v>37853541</v>
      </c>
      <c r="BR48" s="25">
        <v>26897530</v>
      </c>
      <c r="BS48" s="25">
        <v>10956011</v>
      </c>
      <c r="BT48" s="26">
        <v>0.71056839834349972</v>
      </c>
      <c r="BU48" s="27">
        <v>9.6412525687961104E-4</v>
      </c>
      <c r="BV48" s="24">
        <v>39</v>
      </c>
      <c r="BW48" s="25">
        <v>763189</v>
      </c>
      <c r="BX48" s="25">
        <v>764115</v>
      </c>
      <c r="BY48" s="25">
        <v>-926</v>
      </c>
      <c r="BZ48" s="51">
        <v>1.0012133298566934</v>
      </c>
      <c r="CA48" s="25">
        <v>35814673</v>
      </c>
      <c r="CB48" s="25">
        <v>25414245</v>
      </c>
      <c r="CC48" s="25">
        <v>10400428</v>
      </c>
      <c r="CD48" s="26">
        <v>0.70960427308662011</v>
      </c>
      <c r="CE48" s="27">
        <v>-1.9429417015601635E-2</v>
      </c>
      <c r="CF48" s="24">
        <v>39</v>
      </c>
      <c r="CG48" s="25">
        <v>689400</v>
      </c>
      <c r="CH48" s="25">
        <v>690373</v>
      </c>
      <c r="CI48" s="25">
        <v>-973</v>
      </c>
      <c r="CJ48" s="51">
        <v>1.0014113722077169</v>
      </c>
      <c r="CK48" s="25">
        <v>33712394</v>
      </c>
      <c r="CL48" s="25">
        <v>24577471</v>
      </c>
      <c r="CM48" s="25">
        <v>9134923</v>
      </c>
      <c r="CN48" s="26">
        <v>0.72903369010222174</v>
      </c>
      <c r="CO48" s="27">
        <v>-7.9156938772004581E-2</v>
      </c>
      <c r="CP48" s="24">
        <v>37</v>
      </c>
      <c r="CQ48" s="25">
        <v>641456</v>
      </c>
      <c r="CR48" s="25">
        <v>640483</v>
      </c>
      <c r="CS48" s="25">
        <v>973</v>
      </c>
      <c r="CT48" s="51">
        <v>0.9984831383602305</v>
      </c>
      <c r="CU48" s="25">
        <v>29263101</v>
      </c>
      <c r="CV48" s="25">
        <v>23650164</v>
      </c>
      <c r="CW48" s="25">
        <v>5612937</v>
      </c>
      <c r="CX48" s="26">
        <v>0.80819062887422632</v>
      </c>
      <c r="CY48" s="27">
        <v>-2.5918208598184278E-2</v>
      </c>
      <c r="CZ48" s="24">
        <v>32</v>
      </c>
      <c r="DA48" s="25">
        <v>615597</v>
      </c>
      <c r="DB48" s="25">
        <v>614724</v>
      </c>
      <c r="DC48" s="25">
        <v>873</v>
      </c>
      <c r="DD48" s="51">
        <v>0.99858186443403718</v>
      </c>
      <c r="DE48" s="25">
        <v>27421732</v>
      </c>
      <c r="DF48" s="25">
        <v>22872709</v>
      </c>
      <c r="DG48" s="25">
        <v>4549023</v>
      </c>
      <c r="DH48" s="26">
        <v>0.8341088374724106</v>
      </c>
      <c r="DI48" s="27">
        <v>-2.9192569326869866E-2</v>
      </c>
      <c r="DJ48" s="24">
        <v>31</v>
      </c>
      <c r="DK48" s="25">
        <v>610369</v>
      </c>
      <c r="DL48" s="25">
        <v>609632</v>
      </c>
      <c r="DM48" s="25">
        <v>737</v>
      </c>
      <c r="DN48" s="51">
        <v>0.9987925336968293</v>
      </c>
    </row>
    <row r="49" spans="1:118" x14ac:dyDescent="0.25">
      <c r="B49" s="24" t="s">
        <v>206</v>
      </c>
      <c r="C49" s="72">
        <v>9887095.3880000003</v>
      </c>
      <c r="D49" s="72">
        <v>10607554.492000001</v>
      </c>
      <c r="E49" s="72">
        <v>-720459.10400000005</v>
      </c>
      <c r="F49" s="26">
        <f t="shared" si="0"/>
        <v>1.0728686308493012</v>
      </c>
      <c r="G49" s="27">
        <f t="shared" si="1"/>
        <v>7.3725708250434785E-2</v>
      </c>
      <c r="H49" s="70">
        <f t="shared" si="2"/>
        <v>1</v>
      </c>
      <c r="I49" s="25">
        <v>8865587.8570000008</v>
      </c>
      <c r="J49" s="25">
        <v>8857989.3619999997</v>
      </c>
      <c r="K49" s="25">
        <v>7598.4949999999999</v>
      </c>
      <c r="L49" s="26">
        <v>0.99914292259886639</v>
      </c>
      <c r="M49" s="27">
        <v>7.3608130383798764E-2</v>
      </c>
      <c r="N49" s="24">
        <v>1</v>
      </c>
      <c r="O49" s="25">
        <v>101749.958</v>
      </c>
      <c r="P49" s="25">
        <v>102376.481</v>
      </c>
      <c r="Q49" s="25">
        <v>-626.52300000000105</v>
      </c>
      <c r="R49" s="51">
        <v>1.0061574767431354</v>
      </c>
      <c r="S49" s="25">
        <v>8570533.8369999994</v>
      </c>
      <c r="T49" s="25">
        <v>7932327.2539999997</v>
      </c>
      <c r="U49" s="25">
        <v>638206.58299999998</v>
      </c>
      <c r="V49" s="26">
        <v>0.92553479221506763</v>
      </c>
      <c r="W49" s="27">
        <v>-3.7469310832916936E-2</v>
      </c>
      <c r="X49" s="24">
        <v>4</v>
      </c>
      <c r="Y49" s="25">
        <v>100240.126</v>
      </c>
      <c r="Z49" s="25">
        <v>99866.649000000005</v>
      </c>
      <c r="AA49" s="25">
        <v>373.47699999999895</v>
      </c>
      <c r="AB49" s="51">
        <v>0.99627417667052809</v>
      </c>
      <c r="AC49" s="25">
        <v>7822190.7520000003</v>
      </c>
      <c r="AD49" s="25">
        <v>7532801.7889999999</v>
      </c>
      <c r="AE49" s="25">
        <v>289388.96299999999</v>
      </c>
      <c r="AF49" s="26">
        <v>0.96300410304798456</v>
      </c>
      <c r="AG49" s="27">
        <v>1.8915660314103855E-3</v>
      </c>
      <c r="AH49" s="24">
        <v>2</v>
      </c>
      <c r="AI49" s="25">
        <v>100388.762</v>
      </c>
      <c r="AJ49" s="25">
        <v>102673.08900000001</v>
      </c>
      <c r="AK49" s="25">
        <v>-2284.3270000000048</v>
      </c>
      <c r="AL49" s="51">
        <v>1.0227548079535036</v>
      </c>
      <c r="AM49" s="25">
        <v>7502301.1689999998</v>
      </c>
      <c r="AN49" s="25">
        <v>7210555.71</v>
      </c>
      <c r="AO49" s="25">
        <v>291745.45899999997</v>
      </c>
      <c r="AP49" s="26">
        <v>0.96111253701657418</v>
      </c>
      <c r="AQ49" s="27">
        <v>4.3908514616309846E-2</v>
      </c>
      <c r="AR49" s="24">
        <v>3</v>
      </c>
      <c r="AS49" s="25">
        <v>98876.331000000006</v>
      </c>
      <c r="AT49" s="25">
        <v>96914.191999999995</v>
      </c>
      <c r="AU49" s="25">
        <v>1962.1390000000101</v>
      </c>
      <c r="AV49" s="51">
        <v>0.9801556249088571</v>
      </c>
      <c r="AW49" s="25">
        <v>7494894.5949999997</v>
      </c>
      <c r="AX49" s="25">
        <v>6874347.4699999997</v>
      </c>
      <c r="AY49" s="25">
        <v>620547.125</v>
      </c>
      <c r="AZ49" s="26">
        <v>0.91720402240026433</v>
      </c>
      <c r="BA49" s="27">
        <v>-5.6670518136145209E-2</v>
      </c>
      <c r="BB49" s="24">
        <v>6</v>
      </c>
      <c r="BC49" s="25">
        <v>95279.944000000003</v>
      </c>
      <c r="BD49" s="25">
        <v>94244.914999999994</v>
      </c>
      <c r="BE49" s="25">
        <v>1035.0290000000095</v>
      </c>
      <c r="BF49" s="51">
        <v>0.98913696884624536</v>
      </c>
      <c r="BG49" s="25">
        <v>7084865.5219999999</v>
      </c>
      <c r="BH49" s="25">
        <v>6899770.1550000003</v>
      </c>
      <c r="BI49" s="25">
        <v>185095.367</v>
      </c>
      <c r="BJ49" s="26">
        <v>0.97387454053640954</v>
      </c>
      <c r="BK49" s="27">
        <v>-7.2561193283582348E-4</v>
      </c>
      <c r="BL49" s="24">
        <v>7</v>
      </c>
      <c r="BM49" s="25">
        <v>89766.09</v>
      </c>
      <c r="BN49" s="25">
        <v>89766.09</v>
      </c>
      <c r="BO49" s="25">
        <v>0</v>
      </c>
      <c r="BP49" s="51">
        <v>1</v>
      </c>
      <c r="BQ49" s="25">
        <v>6818686.5999999996</v>
      </c>
      <c r="BR49" s="25">
        <v>6645493</v>
      </c>
      <c r="BS49" s="25">
        <v>173193.60000000001</v>
      </c>
      <c r="BT49" s="26">
        <v>0.97460015246924536</v>
      </c>
      <c r="BU49" s="27">
        <v>4.5603520058865588E-3</v>
      </c>
      <c r="BV49" s="24">
        <v>9</v>
      </c>
      <c r="BW49" s="25">
        <v>91361.762000000002</v>
      </c>
      <c r="BX49" s="25">
        <v>91361.762000000002</v>
      </c>
      <c r="BY49" s="25">
        <v>0</v>
      </c>
      <c r="BZ49" s="51">
        <v>1</v>
      </c>
      <c r="CA49" s="25">
        <v>5958925.5999999996</v>
      </c>
      <c r="CB49" s="25">
        <v>5780395</v>
      </c>
      <c r="CC49" s="25">
        <v>178530.6</v>
      </c>
      <c r="CD49" s="26">
        <v>0.9700398004633588</v>
      </c>
      <c r="CE49" s="27">
        <v>1.9931373728001578E-3</v>
      </c>
      <c r="CF49" s="24">
        <v>8</v>
      </c>
      <c r="CG49" s="25">
        <v>80829.338000000003</v>
      </c>
      <c r="CH49" s="25">
        <v>80829.338000000003</v>
      </c>
      <c r="CI49" s="25">
        <v>0</v>
      </c>
      <c r="CJ49" s="51">
        <v>1</v>
      </c>
      <c r="CK49" s="25">
        <v>5665377</v>
      </c>
      <c r="CL49" s="25">
        <v>5484349.2999999998</v>
      </c>
      <c r="CM49" s="25">
        <v>181027.7</v>
      </c>
      <c r="CN49" s="26">
        <v>0.96804666309055865</v>
      </c>
      <c r="CO49" s="27">
        <v>-1.1205294874359173E-2</v>
      </c>
      <c r="CP49" s="24">
        <v>9</v>
      </c>
      <c r="CQ49" s="25">
        <v>78265.366999999998</v>
      </c>
      <c r="CR49" s="25">
        <v>78265.366999999998</v>
      </c>
      <c r="CS49" s="25">
        <v>0</v>
      </c>
      <c r="CT49" s="51">
        <v>1</v>
      </c>
      <c r="CU49" s="25">
        <v>5143989</v>
      </c>
      <c r="CV49" s="25">
        <v>5037261.3</v>
      </c>
      <c r="CW49" s="25">
        <v>106727.7</v>
      </c>
      <c r="CX49" s="26">
        <v>0.97925195796491782</v>
      </c>
      <c r="CY49" s="27">
        <v>6.2224711221980922E-3</v>
      </c>
      <c r="CZ49" s="24">
        <v>8</v>
      </c>
      <c r="DA49" s="25">
        <v>74854.495999999999</v>
      </c>
      <c r="DB49" s="25">
        <v>74854.495999999999</v>
      </c>
      <c r="DC49" s="25">
        <v>0</v>
      </c>
      <c r="DD49" s="51">
        <v>1</v>
      </c>
      <c r="DE49" s="25">
        <v>4905994.9000000004</v>
      </c>
      <c r="DF49" s="25">
        <v>4773677.7</v>
      </c>
      <c r="DG49" s="25">
        <v>132317.20000000001</v>
      </c>
      <c r="DH49" s="26">
        <v>0.97302948684271973</v>
      </c>
      <c r="DI49" s="27">
        <v>4.8739172777382267E-3</v>
      </c>
      <c r="DJ49" s="24">
        <v>11</v>
      </c>
      <c r="DK49" s="25">
        <v>75989.308000000005</v>
      </c>
      <c r="DL49" s="25">
        <v>75989.308000000005</v>
      </c>
      <c r="DM49" s="25">
        <v>0</v>
      </c>
      <c r="DN49" s="51">
        <v>1</v>
      </c>
    </row>
    <row r="50" spans="1:118" x14ac:dyDescent="0.25">
      <c r="B50" s="24" t="s">
        <v>213</v>
      </c>
      <c r="C50" s="72">
        <v>43407305.223999999</v>
      </c>
      <c r="D50" s="72">
        <v>42905156.788000003</v>
      </c>
      <c r="E50" s="72">
        <v>502148.43600000005</v>
      </c>
      <c r="F50" s="26">
        <f t="shared" si="0"/>
        <v>0.98843170675054115</v>
      </c>
      <c r="G50" s="27">
        <f t="shared" si="1"/>
        <v>5.1994034989550353E-2</v>
      </c>
      <c r="H50" s="70">
        <f t="shared" si="2"/>
        <v>5</v>
      </c>
      <c r="I50" s="25">
        <v>41913433.204999998</v>
      </c>
      <c r="J50" s="25">
        <v>39249317.806000002</v>
      </c>
      <c r="K50" s="25">
        <v>2664115.3990000002</v>
      </c>
      <c r="L50" s="26">
        <v>0.9364376717609908</v>
      </c>
      <c r="M50" s="27">
        <v>2.1004841485706915E-2</v>
      </c>
      <c r="N50" s="24">
        <v>5</v>
      </c>
      <c r="O50" s="25">
        <v>1010425</v>
      </c>
      <c r="P50" s="25">
        <v>1010425</v>
      </c>
      <c r="Q50" s="25">
        <v>0</v>
      </c>
      <c r="R50" s="51">
        <v>1</v>
      </c>
      <c r="S50" s="25">
        <v>40069332</v>
      </c>
      <c r="T50" s="25">
        <v>36680782</v>
      </c>
      <c r="U50" s="25">
        <v>3388550</v>
      </c>
      <c r="V50" s="26">
        <v>0.91543283027528388</v>
      </c>
      <c r="W50" s="27">
        <v>0</v>
      </c>
      <c r="X50" s="24">
        <v>5</v>
      </c>
      <c r="Y50" s="25">
        <v>1002686</v>
      </c>
      <c r="Z50" s="25">
        <v>1002686</v>
      </c>
      <c r="AA50" s="25">
        <v>0</v>
      </c>
      <c r="AB50" s="51">
        <v>1</v>
      </c>
      <c r="AC50" s="25">
        <v>40069332</v>
      </c>
      <c r="AD50" s="25">
        <v>36680782</v>
      </c>
      <c r="AE50" s="25">
        <v>3388550</v>
      </c>
      <c r="AF50" s="26">
        <v>0.91543283027528388</v>
      </c>
      <c r="AG50" s="27">
        <v>1.6546872962208359E-2</v>
      </c>
      <c r="AH50" s="24">
        <v>5</v>
      </c>
      <c r="AI50" s="25">
        <v>995540</v>
      </c>
      <c r="AJ50" s="25">
        <v>995540</v>
      </c>
      <c r="AK50" s="25">
        <v>0</v>
      </c>
      <c r="AL50" s="51">
        <v>1</v>
      </c>
      <c r="AM50" s="25">
        <v>35198741</v>
      </c>
      <c r="AN50" s="25">
        <v>31639654</v>
      </c>
      <c r="AO50" s="25">
        <v>3559087</v>
      </c>
      <c r="AP50" s="26">
        <v>0.89888595731307552</v>
      </c>
      <c r="AQ50" s="27">
        <v>0</v>
      </c>
      <c r="AR50" s="24">
        <v>7</v>
      </c>
      <c r="AS50" s="25">
        <v>836727</v>
      </c>
      <c r="AT50" s="25">
        <v>836727</v>
      </c>
      <c r="AU50" s="25">
        <v>0</v>
      </c>
      <c r="AV50" s="51">
        <v>1</v>
      </c>
      <c r="AW50" s="25">
        <v>35198741</v>
      </c>
      <c r="AX50" s="25">
        <v>31639654</v>
      </c>
      <c r="AY50" s="25">
        <v>3559087</v>
      </c>
      <c r="AZ50" s="26">
        <v>0.89888595731307552</v>
      </c>
      <c r="BA50" s="27">
        <v>-5.2122319398483552E-2</v>
      </c>
      <c r="BB50" s="24">
        <v>7</v>
      </c>
      <c r="BC50" s="25">
        <v>836911</v>
      </c>
      <c r="BD50" s="25">
        <v>836911</v>
      </c>
      <c r="BE50" s="25">
        <v>0</v>
      </c>
      <c r="BF50" s="51">
        <v>1</v>
      </c>
      <c r="BG50" s="25">
        <v>32715771</v>
      </c>
      <c r="BH50" s="25">
        <v>31112969</v>
      </c>
      <c r="BI50" s="25">
        <v>1602802</v>
      </c>
      <c r="BJ50" s="26">
        <v>0.95100827671155908</v>
      </c>
      <c r="BK50" s="27">
        <v>0</v>
      </c>
      <c r="BL50" s="24">
        <v>8</v>
      </c>
      <c r="BM50" s="25">
        <v>838259</v>
      </c>
      <c r="BN50" s="25">
        <v>838259</v>
      </c>
      <c r="BO50" s="25">
        <v>0</v>
      </c>
      <c r="BP50" s="51">
        <v>1</v>
      </c>
      <c r="BQ50" s="25">
        <v>32715771</v>
      </c>
      <c r="BR50" s="25">
        <v>31112969</v>
      </c>
      <c r="BS50" s="25">
        <v>1602802</v>
      </c>
      <c r="BT50" s="26">
        <v>0.95100827671155908</v>
      </c>
      <c r="BU50" s="27">
        <v>-3.5970691658858023E-2</v>
      </c>
      <c r="BV50" s="24">
        <v>11</v>
      </c>
      <c r="BW50" s="25">
        <v>794428</v>
      </c>
      <c r="BX50" s="25">
        <v>794428</v>
      </c>
      <c r="BY50" s="25">
        <v>0</v>
      </c>
      <c r="BZ50" s="51">
        <v>1</v>
      </c>
      <c r="CA50" s="25">
        <v>28117127</v>
      </c>
      <c r="CB50" s="25">
        <v>27751013</v>
      </c>
      <c r="CC50" s="25">
        <v>366114</v>
      </c>
      <c r="CD50" s="26">
        <v>0.9869789683704171</v>
      </c>
      <c r="CE50" s="27">
        <v>0</v>
      </c>
      <c r="CF50" s="24">
        <v>7</v>
      </c>
      <c r="CG50" s="25">
        <v>665879</v>
      </c>
      <c r="CH50" s="25">
        <v>665879</v>
      </c>
      <c r="CI50" s="25">
        <v>0</v>
      </c>
      <c r="CJ50" s="51">
        <v>1</v>
      </c>
      <c r="CK50" s="25">
        <v>28117127</v>
      </c>
      <c r="CL50" s="25">
        <v>27751013</v>
      </c>
      <c r="CM50" s="25">
        <v>366114</v>
      </c>
      <c r="CN50" s="26">
        <v>0.9869789683704171</v>
      </c>
      <c r="CO50" s="27">
        <v>1.206883463128694E-3</v>
      </c>
      <c r="CP50" s="24">
        <v>6</v>
      </c>
      <c r="CQ50" s="25">
        <v>629250</v>
      </c>
      <c r="CR50" s="25">
        <v>629250</v>
      </c>
      <c r="CS50" s="25">
        <v>0</v>
      </c>
      <c r="CT50" s="51">
        <v>1</v>
      </c>
      <c r="CU50" s="25">
        <v>26075500</v>
      </c>
      <c r="CV50" s="25">
        <v>25704500</v>
      </c>
      <c r="CW50" s="25">
        <v>371000</v>
      </c>
      <c r="CX50" s="26">
        <v>0.9857720849072884</v>
      </c>
      <c r="CY50" s="27">
        <v>0</v>
      </c>
      <c r="CZ50" s="24">
        <v>7</v>
      </c>
      <c r="DA50" s="25">
        <v>411106</v>
      </c>
      <c r="DB50" s="25">
        <v>411106</v>
      </c>
      <c r="DC50" s="25">
        <v>0</v>
      </c>
      <c r="DD50" s="51">
        <v>1</v>
      </c>
      <c r="DE50" s="25">
        <v>26075500</v>
      </c>
      <c r="DF50" s="25">
        <v>25704500</v>
      </c>
      <c r="DG50" s="25">
        <v>371000</v>
      </c>
      <c r="DH50" s="26">
        <v>0.9857720849072884</v>
      </c>
      <c r="DI50" s="27">
        <v>3.0514559398241436E-3</v>
      </c>
      <c r="DJ50" s="24">
        <v>10</v>
      </c>
      <c r="DK50" s="25">
        <v>398334</v>
      </c>
      <c r="DL50" s="25">
        <v>398334</v>
      </c>
      <c r="DM50" s="25">
        <v>0</v>
      </c>
      <c r="DN50" s="51">
        <v>1</v>
      </c>
    </row>
    <row r="51" spans="1:118" x14ac:dyDescent="0.25">
      <c r="B51" s="24" t="s">
        <v>216</v>
      </c>
      <c r="C51" s="72">
        <v>201046035.79899999</v>
      </c>
      <c r="D51" s="72">
        <v>159155968.15599999</v>
      </c>
      <c r="E51" s="72">
        <v>41890067.642999999</v>
      </c>
      <c r="F51" s="26">
        <f t="shared" si="0"/>
        <v>0.79163942488833516</v>
      </c>
      <c r="G51" s="27">
        <f t="shared" si="1"/>
        <v>-1.2787285640024626E-2</v>
      </c>
      <c r="H51" s="70">
        <f t="shared" si="2"/>
        <v>22</v>
      </c>
      <c r="I51" s="25">
        <v>183517636.176</v>
      </c>
      <c r="J51" s="25">
        <v>147626488.39300001</v>
      </c>
      <c r="K51" s="25">
        <v>35891147.783</v>
      </c>
      <c r="L51" s="26">
        <v>0.80442671052835979</v>
      </c>
      <c r="M51" s="27">
        <v>-1.5084430024251638E-2</v>
      </c>
      <c r="N51" s="24">
        <v>12</v>
      </c>
      <c r="O51" s="25">
        <v>3847128.7409999999</v>
      </c>
      <c r="P51" s="25">
        <v>2661752.7845000001</v>
      </c>
      <c r="Q51" s="25">
        <v>1185375.9564999999</v>
      </c>
      <c r="R51" s="51">
        <v>0.6918803512200945</v>
      </c>
      <c r="S51" s="25">
        <v>175469714.042</v>
      </c>
      <c r="T51" s="25">
        <v>143799385.48699999</v>
      </c>
      <c r="U51" s="25">
        <v>31670328.555</v>
      </c>
      <c r="V51" s="26">
        <v>0.81951114055261143</v>
      </c>
      <c r="W51" s="27">
        <v>-9.9751421019910191E-3</v>
      </c>
      <c r="X51" s="24">
        <v>10</v>
      </c>
      <c r="Y51" s="25">
        <v>3557450.3119999999</v>
      </c>
      <c r="Z51" s="25">
        <v>2438833.7267999998</v>
      </c>
      <c r="AA51" s="25">
        <v>1118616.5852000001</v>
      </c>
      <c r="AB51" s="51">
        <v>0.68555665235275953</v>
      </c>
      <c r="AC51" s="25">
        <v>169296370.22999999</v>
      </c>
      <c r="AD51" s="25">
        <v>140429016.80899999</v>
      </c>
      <c r="AE51" s="25">
        <v>28867353.421</v>
      </c>
      <c r="AF51" s="26">
        <v>0.82948628265460245</v>
      </c>
      <c r="AG51" s="27">
        <v>-3.0582289988808631E-3</v>
      </c>
      <c r="AH51" s="24">
        <v>10</v>
      </c>
      <c r="AI51" s="25">
        <v>3508890.1850000001</v>
      </c>
      <c r="AJ51" s="25">
        <v>2825795.4599000001</v>
      </c>
      <c r="AK51" s="25">
        <v>683094.72509999992</v>
      </c>
      <c r="AL51" s="51">
        <v>0.80532456442862432</v>
      </c>
      <c r="AM51" s="25">
        <v>163417834</v>
      </c>
      <c r="AN51" s="25">
        <v>136052620.803</v>
      </c>
      <c r="AO51" s="25">
        <v>27365213.197000001</v>
      </c>
      <c r="AP51" s="26">
        <v>0.83254451165348331</v>
      </c>
      <c r="AQ51" s="27">
        <v>-8.8219562788681705E-3</v>
      </c>
      <c r="AR51" s="24">
        <v>12</v>
      </c>
      <c r="AS51" s="25">
        <v>3363531.4879999999</v>
      </c>
      <c r="AT51" s="25">
        <v>2760942.4495000001</v>
      </c>
      <c r="AU51" s="25">
        <v>602589.03849999979</v>
      </c>
      <c r="AV51" s="51">
        <v>0.8208463215894235</v>
      </c>
      <c r="AW51" s="25">
        <v>155679204</v>
      </c>
      <c r="AX51" s="25">
        <v>130983262</v>
      </c>
      <c r="AY51" s="25">
        <v>24695942</v>
      </c>
      <c r="AZ51" s="26">
        <v>0.84136646793235148</v>
      </c>
      <c r="BA51" s="27">
        <v>-6.5889951469726094E-2</v>
      </c>
      <c r="BB51" s="24">
        <v>13</v>
      </c>
      <c r="BC51" s="25">
        <v>2611397.483</v>
      </c>
      <c r="BD51" s="25">
        <v>2585237.432</v>
      </c>
      <c r="BE51" s="25">
        <v>26160.050999999978</v>
      </c>
      <c r="BF51" s="51">
        <v>0.98998235575154669</v>
      </c>
      <c r="BG51" s="25">
        <v>148594953</v>
      </c>
      <c r="BH51" s="25">
        <v>134813725</v>
      </c>
      <c r="BI51" s="25">
        <v>13781228</v>
      </c>
      <c r="BJ51" s="26">
        <v>0.90725641940207757</v>
      </c>
      <c r="BK51" s="27">
        <v>5.9460219459921415E-3</v>
      </c>
      <c r="BL51" s="24">
        <v>12</v>
      </c>
      <c r="BM51" s="25">
        <v>2459258.9040000001</v>
      </c>
      <c r="BN51" s="25">
        <v>2459099.7146999999</v>
      </c>
      <c r="BO51" s="25">
        <v>159.18930000020191</v>
      </c>
      <c r="BP51" s="51">
        <v>0.99993526941480559</v>
      </c>
      <c r="BQ51" s="25">
        <v>141305372</v>
      </c>
      <c r="BR51" s="25">
        <v>127360001</v>
      </c>
      <c r="BS51" s="25">
        <v>13945371</v>
      </c>
      <c r="BT51" s="26">
        <v>0.90131039745608543</v>
      </c>
      <c r="BU51" s="27">
        <v>1.5934071801934735E-2</v>
      </c>
      <c r="BV51" s="24">
        <v>16</v>
      </c>
      <c r="BW51" s="25">
        <v>2465778.6800000002</v>
      </c>
      <c r="BX51" s="25">
        <v>2120212.2286</v>
      </c>
      <c r="BY51" s="25">
        <v>345566.45140000014</v>
      </c>
      <c r="BZ51" s="51">
        <v>0.85985504122819323</v>
      </c>
      <c r="CA51" s="25">
        <v>132087713</v>
      </c>
      <c r="CB51" s="25">
        <v>116947334</v>
      </c>
      <c r="CC51" s="25">
        <v>15140379</v>
      </c>
      <c r="CD51" s="26">
        <v>0.8853763256541507</v>
      </c>
      <c r="CE51" s="27">
        <v>2.0616296108953991E-3</v>
      </c>
      <c r="CF51" s="24">
        <v>16</v>
      </c>
      <c r="CG51" s="25">
        <v>2313191.9070000001</v>
      </c>
      <c r="CH51" s="25">
        <v>1955873.4842999999</v>
      </c>
      <c r="CI51" s="25">
        <v>357318.42270000023</v>
      </c>
      <c r="CJ51" s="51">
        <v>0.84553014318668884</v>
      </c>
      <c r="CK51" s="25">
        <v>125703182</v>
      </c>
      <c r="CL51" s="25">
        <v>111035468</v>
      </c>
      <c r="CM51" s="25">
        <v>14667714</v>
      </c>
      <c r="CN51" s="26">
        <v>0.8833146960432553</v>
      </c>
      <c r="CO51" s="27">
        <v>-4.3156650662753315E-2</v>
      </c>
      <c r="CP51" s="24">
        <v>17</v>
      </c>
      <c r="CQ51" s="25">
        <v>2154618.8429999999</v>
      </c>
      <c r="CR51" s="25">
        <v>1785828.4966</v>
      </c>
      <c r="CS51" s="25">
        <v>368790.34639999992</v>
      </c>
      <c r="CT51" s="51">
        <v>0.82883731497654967</v>
      </c>
      <c r="CU51" s="25">
        <v>118388378</v>
      </c>
      <c r="CV51" s="25">
        <v>109683440</v>
      </c>
      <c r="CW51" s="25">
        <v>8704938</v>
      </c>
      <c r="CX51" s="26">
        <v>0.92647134670600861</v>
      </c>
      <c r="CY51" s="27">
        <v>-2.2335261199072032E-2</v>
      </c>
      <c r="CZ51" s="24">
        <v>14</v>
      </c>
      <c r="DA51" s="25">
        <v>2109271.5320000001</v>
      </c>
      <c r="DB51" s="25">
        <v>1742408.0419000001</v>
      </c>
      <c r="DC51" s="25">
        <v>366863.49010000005</v>
      </c>
      <c r="DD51" s="51">
        <v>0.82607099912492443</v>
      </c>
      <c r="DE51" s="25">
        <v>115239912</v>
      </c>
      <c r="DF51" s="25">
        <v>109340390</v>
      </c>
      <c r="DG51" s="25">
        <v>5899522</v>
      </c>
      <c r="DH51" s="26">
        <v>0.94880660790508065</v>
      </c>
      <c r="DI51" s="27">
        <v>-2.3328890778080424E-2</v>
      </c>
      <c r="DJ51" s="24">
        <v>15</v>
      </c>
      <c r="DK51" s="25">
        <v>2046186.59</v>
      </c>
      <c r="DL51" s="25">
        <v>1757330.8702</v>
      </c>
      <c r="DM51" s="25">
        <v>288855.71980000008</v>
      </c>
      <c r="DN51" s="51">
        <v>0.85883217045030091</v>
      </c>
    </row>
    <row r="52" spans="1:118" x14ac:dyDescent="0.25">
      <c r="B52" s="24" t="s">
        <v>223</v>
      </c>
      <c r="C52" s="72">
        <v>30025458</v>
      </c>
      <c r="D52" s="72">
        <v>26569124</v>
      </c>
      <c r="E52" s="72">
        <v>3456334</v>
      </c>
      <c r="F52" s="26">
        <f t="shared" si="0"/>
        <v>0.88488655193869148</v>
      </c>
      <c r="G52" s="27">
        <f t="shared" si="1"/>
        <v>8.2550551030409647E-2</v>
      </c>
      <c r="H52" s="70">
        <f t="shared" si="2"/>
        <v>12</v>
      </c>
      <c r="I52" s="25">
        <v>29171564</v>
      </c>
      <c r="J52" s="25">
        <v>23405396</v>
      </c>
      <c r="K52" s="25">
        <v>5766168</v>
      </c>
      <c r="L52" s="26">
        <v>0.80233600090828183</v>
      </c>
      <c r="M52" s="27">
        <v>3.7460651272924861E-2</v>
      </c>
      <c r="N52" s="24">
        <v>13</v>
      </c>
      <c r="O52" s="25">
        <v>902264</v>
      </c>
      <c r="P52" s="25">
        <v>902264</v>
      </c>
      <c r="Q52" s="25">
        <v>0</v>
      </c>
      <c r="R52" s="51">
        <v>1</v>
      </c>
      <c r="S52" s="25">
        <v>27939108</v>
      </c>
      <c r="T52" s="25">
        <v>21369935</v>
      </c>
      <c r="U52" s="25">
        <v>6569173</v>
      </c>
      <c r="V52" s="26">
        <v>0.76487534963535697</v>
      </c>
      <c r="W52" s="27">
        <v>-1.8505833621937806E-2</v>
      </c>
      <c r="X52" s="24">
        <v>19</v>
      </c>
      <c r="Y52" s="25">
        <v>813259</v>
      </c>
      <c r="Z52" s="25">
        <v>813259</v>
      </c>
      <c r="AA52" s="25">
        <v>0</v>
      </c>
      <c r="AB52" s="51">
        <v>1</v>
      </c>
      <c r="AC52" s="25">
        <v>26956504</v>
      </c>
      <c r="AD52" s="25">
        <v>21117218</v>
      </c>
      <c r="AE52" s="25">
        <v>5839286</v>
      </c>
      <c r="AF52" s="26">
        <v>0.78338118325729478</v>
      </c>
      <c r="AG52" s="27">
        <v>-3.8489191652016808E-2</v>
      </c>
      <c r="AH52" s="24">
        <v>19</v>
      </c>
      <c r="AI52" s="25">
        <v>753664</v>
      </c>
      <c r="AJ52" s="25">
        <v>753664</v>
      </c>
      <c r="AK52" s="25">
        <v>0</v>
      </c>
      <c r="AL52" s="51">
        <v>1</v>
      </c>
      <c r="AM52" s="25">
        <v>25711658</v>
      </c>
      <c r="AN52" s="25">
        <v>21131650</v>
      </c>
      <c r="AO52" s="25">
        <v>4580008</v>
      </c>
      <c r="AP52" s="26">
        <v>0.82187037490931159</v>
      </c>
      <c r="AQ52" s="27">
        <v>-3.5750205977596816E-2</v>
      </c>
      <c r="AR52" s="24">
        <v>13</v>
      </c>
      <c r="AS52" s="25">
        <v>695221</v>
      </c>
      <c r="AT52" s="25">
        <v>695221</v>
      </c>
      <c r="AU52" s="25">
        <v>0</v>
      </c>
      <c r="AV52" s="51">
        <v>1</v>
      </c>
      <c r="AW52" s="25">
        <v>24274639</v>
      </c>
      <c r="AX52" s="25">
        <v>20818430</v>
      </c>
      <c r="AY52" s="25">
        <v>3456209</v>
      </c>
      <c r="AZ52" s="26">
        <v>0.8576205808869084</v>
      </c>
      <c r="BA52" s="27">
        <v>-8.3215929865649851E-3</v>
      </c>
      <c r="BB52" s="24">
        <v>12</v>
      </c>
      <c r="BC52" s="25">
        <v>665235</v>
      </c>
      <c r="BD52" s="25">
        <v>665235</v>
      </c>
      <c r="BE52" s="25">
        <v>0</v>
      </c>
      <c r="BF52" s="51">
        <v>1</v>
      </c>
      <c r="BG52" s="25">
        <v>22931261</v>
      </c>
      <c r="BH52" s="25">
        <v>19857146</v>
      </c>
      <c r="BI52" s="25">
        <v>3074115</v>
      </c>
      <c r="BJ52" s="26">
        <v>0.86594217387347339</v>
      </c>
      <c r="BK52" s="27">
        <v>-8.4734468286903675E-2</v>
      </c>
      <c r="BL52" s="24">
        <v>19</v>
      </c>
      <c r="BM52" s="25">
        <v>641690</v>
      </c>
      <c r="BN52" s="25">
        <v>641690</v>
      </c>
      <c r="BO52" s="25">
        <v>0</v>
      </c>
      <c r="BP52" s="51">
        <v>1</v>
      </c>
      <c r="BQ52" s="25">
        <v>21320649</v>
      </c>
      <c r="BR52" s="25">
        <v>20269043</v>
      </c>
      <c r="BS52" s="25">
        <v>1051606</v>
      </c>
      <c r="BT52" s="26">
        <v>0.95067664216037706</v>
      </c>
      <c r="BU52" s="27">
        <v>-7.6070781781490959E-3</v>
      </c>
      <c r="BV52" s="24">
        <v>12</v>
      </c>
      <c r="BW52" s="25">
        <v>597184</v>
      </c>
      <c r="BX52" s="25">
        <v>597184</v>
      </c>
      <c r="BY52" s="25">
        <v>0</v>
      </c>
      <c r="BZ52" s="51">
        <v>1</v>
      </c>
      <c r="CA52" s="25">
        <v>18881142</v>
      </c>
      <c r="CB52" s="25">
        <v>18093491</v>
      </c>
      <c r="CC52" s="25">
        <v>787651</v>
      </c>
      <c r="CD52" s="26">
        <v>0.95828372033852616</v>
      </c>
      <c r="CE52" s="27">
        <v>2.6152803247474821E-2</v>
      </c>
      <c r="CF52" s="24">
        <v>11</v>
      </c>
      <c r="CG52" s="25">
        <v>533860</v>
      </c>
      <c r="CH52" s="25">
        <v>533860</v>
      </c>
      <c r="CI52" s="25">
        <v>0</v>
      </c>
      <c r="CJ52" s="51">
        <v>1</v>
      </c>
      <c r="CK52" s="25">
        <v>17610596</v>
      </c>
      <c r="CL52" s="25">
        <v>16415381</v>
      </c>
      <c r="CM52" s="25">
        <v>1195215</v>
      </c>
      <c r="CN52" s="26">
        <v>0.93213091709105134</v>
      </c>
      <c r="CO52" s="27">
        <v>8.5908511691018541E-3</v>
      </c>
      <c r="CP52" s="24">
        <v>14</v>
      </c>
      <c r="CQ52" s="25">
        <v>490476</v>
      </c>
      <c r="CR52" s="25">
        <v>490476</v>
      </c>
      <c r="CS52" s="25">
        <v>0</v>
      </c>
      <c r="CT52" s="51">
        <v>1</v>
      </c>
      <c r="CU52" s="25">
        <v>16667893</v>
      </c>
      <c r="CV52" s="25">
        <v>15393467</v>
      </c>
      <c r="CW52" s="25">
        <v>1274426</v>
      </c>
      <c r="CX52" s="26">
        <v>0.92354006592194948</v>
      </c>
      <c r="CY52" s="27">
        <v>-2.3165893897637013E-2</v>
      </c>
      <c r="CZ52" s="24">
        <v>16</v>
      </c>
      <c r="DA52" s="25">
        <v>446182</v>
      </c>
      <c r="DB52" s="25">
        <v>446182</v>
      </c>
      <c r="DC52" s="25">
        <v>0</v>
      </c>
      <c r="DD52" s="51">
        <v>1</v>
      </c>
      <c r="DE52" s="25">
        <v>15546729</v>
      </c>
      <c r="DF52" s="25">
        <v>14718181</v>
      </c>
      <c r="DG52" s="25">
        <v>828548</v>
      </c>
      <c r="DH52" s="26">
        <v>0.9467059598195865</v>
      </c>
      <c r="DI52" s="27">
        <v>1.8748283120782361E-2</v>
      </c>
      <c r="DJ52" s="24">
        <v>16</v>
      </c>
      <c r="DK52" s="25">
        <v>380012</v>
      </c>
      <c r="DL52" s="25">
        <v>380012</v>
      </c>
      <c r="DM52" s="25">
        <v>0</v>
      </c>
      <c r="DN52" s="51">
        <v>1</v>
      </c>
    </row>
    <row r="53" spans="1:118" x14ac:dyDescent="0.25">
      <c r="B53" s="24" t="s">
        <v>232</v>
      </c>
      <c r="C53" s="72">
        <v>5216341.6329999994</v>
      </c>
      <c r="D53" s="72">
        <v>3897135.949</v>
      </c>
      <c r="E53" s="72">
        <v>1319205.69</v>
      </c>
      <c r="F53" s="26">
        <f t="shared" si="0"/>
        <v>0.74710136398000759</v>
      </c>
      <c r="G53" s="27">
        <f t="shared" si="1"/>
        <v>5.4759122346011768E-2</v>
      </c>
      <c r="H53" s="70">
        <f t="shared" si="2"/>
        <v>28</v>
      </c>
      <c r="I53" s="25">
        <v>5009560</v>
      </c>
      <c r="J53" s="25">
        <v>3468330</v>
      </c>
      <c r="K53" s="25">
        <v>1541230</v>
      </c>
      <c r="L53" s="26">
        <v>0.69234224163399583</v>
      </c>
      <c r="M53" s="27">
        <v>-9.2920777908193086E-3</v>
      </c>
      <c r="N53" s="24">
        <v>26</v>
      </c>
      <c r="O53" s="25">
        <v>111586.87</v>
      </c>
      <c r="P53" s="25">
        <v>128470.307</v>
      </c>
      <c r="Q53" s="25">
        <v>-16883.437000000005</v>
      </c>
      <c r="R53" s="51">
        <v>1.1513030789375129</v>
      </c>
      <c r="S53" s="25">
        <v>4754089</v>
      </c>
      <c r="T53" s="25">
        <v>3335632</v>
      </c>
      <c r="U53" s="25">
        <v>1418457</v>
      </c>
      <c r="V53" s="26">
        <v>0.70163431942481513</v>
      </c>
      <c r="W53" s="27">
        <v>-2.3834477905253726E-2</v>
      </c>
      <c r="X53" s="24">
        <v>24</v>
      </c>
      <c r="Y53" s="25">
        <v>91522.332999999999</v>
      </c>
      <c r="Z53" s="25">
        <v>107986.444</v>
      </c>
      <c r="AA53" s="25">
        <v>-16464.111000000004</v>
      </c>
      <c r="AB53" s="51">
        <v>1.1798917319994453</v>
      </c>
      <c r="AC53" s="25">
        <v>4463336</v>
      </c>
      <c r="AD53" s="25">
        <v>3238011</v>
      </c>
      <c r="AE53" s="25">
        <v>1225325</v>
      </c>
      <c r="AF53" s="26">
        <v>0.72546879733006886</v>
      </c>
      <c r="AG53" s="27">
        <v>-2.062517517280793E-2</v>
      </c>
      <c r="AH53" s="24">
        <v>22</v>
      </c>
      <c r="AI53" s="25">
        <v>103841.465</v>
      </c>
      <c r="AJ53" s="25">
        <v>98957.73</v>
      </c>
      <c r="AK53" s="25">
        <v>4883.7350000000006</v>
      </c>
      <c r="AL53" s="51">
        <v>0.95296931721831946</v>
      </c>
      <c r="AM53" s="25">
        <v>4090537</v>
      </c>
      <c r="AN53" s="25">
        <v>3051925</v>
      </c>
      <c r="AO53" s="25">
        <v>1038612</v>
      </c>
      <c r="AP53" s="26">
        <v>0.74609397250287679</v>
      </c>
      <c r="AQ53" s="27">
        <v>1.7672148684767741E-2</v>
      </c>
      <c r="AR53" s="24">
        <v>23</v>
      </c>
      <c r="AS53" s="25">
        <v>89513.744999999995</v>
      </c>
      <c r="AT53" s="25">
        <v>83982.918999999994</v>
      </c>
      <c r="AU53" s="25">
        <v>5530.8260000000009</v>
      </c>
      <c r="AV53" s="51">
        <v>0.93821255048596164</v>
      </c>
      <c r="AW53" s="25">
        <v>4012955</v>
      </c>
      <c r="AX53" s="25">
        <v>2923124</v>
      </c>
      <c r="AY53" s="25">
        <v>1089831</v>
      </c>
      <c r="AZ53" s="26">
        <v>0.72842182381810905</v>
      </c>
      <c r="BA53" s="27">
        <v>-0.14988854615658542</v>
      </c>
      <c r="BB53" s="24">
        <v>29</v>
      </c>
      <c r="BC53" s="25">
        <v>66074.554000000004</v>
      </c>
      <c r="BD53" s="25">
        <v>62484</v>
      </c>
      <c r="BE53" s="25">
        <v>3590.5540000000037</v>
      </c>
      <c r="BF53" s="51">
        <v>0.94565905053252419</v>
      </c>
      <c r="BG53" s="25">
        <v>3792854</v>
      </c>
      <c r="BH53" s="25">
        <v>3331303</v>
      </c>
      <c r="BI53" s="25">
        <v>461551</v>
      </c>
      <c r="BJ53" s="26">
        <v>0.87831036997469447</v>
      </c>
      <c r="BK53" s="27">
        <v>-7.73529393105018E-2</v>
      </c>
      <c r="BL53" s="24">
        <v>14</v>
      </c>
      <c r="BM53" s="25">
        <v>83579.119000000006</v>
      </c>
      <c r="BN53" s="25">
        <v>80150.768700000001</v>
      </c>
      <c r="BO53" s="25">
        <v>3428.3503000000055</v>
      </c>
      <c r="BP53" s="51">
        <v>0.95898077956528827</v>
      </c>
      <c r="BQ53" s="25">
        <v>3334146</v>
      </c>
      <c r="BR53" s="25">
        <v>3186321</v>
      </c>
      <c r="BS53" s="25">
        <v>147825</v>
      </c>
      <c r="BT53" s="26">
        <v>0.95566330928519627</v>
      </c>
      <c r="BU53" s="27">
        <v>3.5889983642033774E-2</v>
      </c>
      <c r="BV53" s="24">
        <v>10</v>
      </c>
      <c r="BW53" s="25">
        <v>87576.036999999997</v>
      </c>
      <c r="BX53" s="25">
        <v>86250.504199999996</v>
      </c>
      <c r="BY53" s="25">
        <v>1325.5328000000009</v>
      </c>
      <c r="BZ53" s="51">
        <v>0.98486420633077976</v>
      </c>
      <c r="CA53" s="25">
        <v>3195421</v>
      </c>
      <c r="CB53" s="25">
        <v>2939063</v>
      </c>
      <c r="CC53" s="25">
        <v>256358</v>
      </c>
      <c r="CD53" s="26">
        <v>0.9197733256431625</v>
      </c>
      <c r="CE53" s="27">
        <v>-2.7708155177643468E-2</v>
      </c>
      <c r="CF53" s="24">
        <v>14</v>
      </c>
      <c r="CG53" s="25">
        <v>102681.519</v>
      </c>
      <c r="CH53" s="25">
        <v>70079.553599999999</v>
      </c>
      <c r="CI53" s="25">
        <v>32601.965400000001</v>
      </c>
      <c r="CJ53" s="51">
        <v>0.68249432140558808</v>
      </c>
      <c r="CK53" s="25">
        <v>2915086</v>
      </c>
      <c r="CL53" s="25">
        <v>2761990</v>
      </c>
      <c r="CM53" s="25">
        <v>153096</v>
      </c>
      <c r="CN53" s="26">
        <v>0.94748148082080597</v>
      </c>
      <c r="CO53" s="27">
        <v>4.8930601850448729E-3</v>
      </c>
      <c r="CP53" s="24">
        <v>12</v>
      </c>
      <c r="CQ53" s="25">
        <v>91093.001999999993</v>
      </c>
      <c r="CR53" s="25">
        <v>68298.180699999997</v>
      </c>
      <c r="CS53" s="25">
        <v>22794.821299999996</v>
      </c>
      <c r="CT53" s="51">
        <v>0.74976319970879879</v>
      </c>
      <c r="CU53" s="25">
        <v>2757388</v>
      </c>
      <c r="CV53" s="25">
        <v>2599082</v>
      </c>
      <c r="CW53" s="25">
        <v>158306</v>
      </c>
      <c r="CX53" s="26">
        <v>0.94258842063576109</v>
      </c>
      <c r="CY53" s="27">
        <v>4.5901031821565796E-3</v>
      </c>
      <c r="CZ53" s="24">
        <v>11</v>
      </c>
      <c r="DA53" s="25">
        <v>77299.006999999998</v>
      </c>
      <c r="DB53" s="25">
        <v>51617.973599999998</v>
      </c>
      <c r="DC53" s="25">
        <v>25681.0334</v>
      </c>
      <c r="DD53" s="51">
        <v>0.66777020316315305</v>
      </c>
      <c r="DE53" s="25">
        <v>2629348</v>
      </c>
      <c r="DF53" s="25">
        <v>2466324</v>
      </c>
      <c r="DG53" s="25">
        <v>163024</v>
      </c>
      <c r="DH53" s="26">
        <v>0.93799831745360451</v>
      </c>
      <c r="DI53" s="27">
        <v>-3.0448589473489607E-3</v>
      </c>
      <c r="DJ53" s="24">
        <v>17</v>
      </c>
      <c r="DK53" s="25">
        <v>58849.23</v>
      </c>
      <c r="DL53" s="25">
        <v>50694.423600000002</v>
      </c>
      <c r="DM53" s="25">
        <v>8154.8064000000013</v>
      </c>
      <c r="DN53" s="51">
        <v>0.86142883454889718</v>
      </c>
    </row>
    <row r="54" spans="1:118" x14ac:dyDescent="0.25">
      <c r="B54" s="24" t="s">
        <v>236</v>
      </c>
      <c r="C54" s="72">
        <v>85870937</v>
      </c>
      <c r="D54" s="72">
        <v>64520891</v>
      </c>
      <c r="E54" s="72">
        <v>21350046</v>
      </c>
      <c r="F54" s="26">
        <f t="shared" si="0"/>
        <v>0.75137052481446664</v>
      </c>
      <c r="G54" s="27">
        <f t="shared" si="1"/>
        <v>9.5755010261202922E-2</v>
      </c>
      <c r="H54" s="70">
        <f t="shared" si="2"/>
        <v>27</v>
      </c>
      <c r="I54" s="25">
        <v>82407426</v>
      </c>
      <c r="J54" s="25">
        <v>54027587</v>
      </c>
      <c r="K54" s="25">
        <v>28379839</v>
      </c>
      <c r="L54" s="26">
        <v>0.65561551455326372</v>
      </c>
      <c r="M54" s="27">
        <v>2.1127376990516256E-3</v>
      </c>
      <c r="N54" s="24">
        <v>31</v>
      </c>
      <c r="O54" s="25">
        <v>2360273</v>
      </c>
      <c r="P54" s="25">
        <v>1791478</v>
      </c>
      <c r="Q54" s="25">
        <v>568795</v>
      </c>
      <c r="R54" s="51">
        <v>0.75901304637217815</v>
      </c>
      <c r="S54" s="25">
        <v>81207000</v>
      </c>
      <c r="T54" s="25">
        <v>53069000</v>
      </c>
      <c r="U54" s="25">
        <v>28138000</v>
      </c>
      <c r="V54" s="26">
        <v>0.6535027768542121</v>
      </c>
      <c r="W54" s="27">
        <v>-4.110212221876397E-2</v>
      </c>
      <c r="X54" s="24">
        <v>28</v>
      </c>
      <c r="Y54" s="25">
        <v>1723651</v>
      </c>
      <c r="Z54" s="25">
        <v>1016482</v>
      </c>
      <c r="AA54" s="25">
        <v>707169</v>
      </c>
      <c r="AB54" s="51">
        <v>0.58972611044811274</v>
      </c>
      <c r="AC54" s="25">
        <v>78423000</v>
      </c>
      <c r="AD54" s="25">
        <v>54473000</v>
      </c>
      <c r="AE54" s="25">
        <v>23950000</v>
      </c>
      <c r="AF54" s="26">
        <v>0.69460489907297607</v>
      </c>
      <c r="AG54" s="27">
        <v>-2.5657589561740468E-2</v>
      </c>
      <c r="AH54" s="24">
        <v>25</v>
      </c>
      <c r="AI54" s="25">
        <v>1683488</v>
      </c>
      <c r="AJ54" s="25">
        <v>778968</v>
      </c>
      <c r="AK54" s="25">
        <v>904520</v>
      </c>
      <c r="AL54" s="51">
        <v>0.46271075291299968</v>
      </c>
      <c r="AM54" s="25">
        <v>75889000</v>
      </c>
      <c r="AN54" s="25">
        <v>54660000</v>
      </c>
      <c r="AO54" s="25">
        <v>21229000</v>
      </c>
      <c r="AP54" s="26">
        <v>0.72026248863471654</v>
      </c>
      <c r="AQ54" s="27">
        <v>-7.7061587448309377E-2</v>
      </c>
      <c r="AR54" s="24">
        <v>26</v>
      </c>
      <c r="AS54" s="25">
        <v>1594447</v>
      </c>
      <c r="AT54" s="25">
        <v>1063116.7837</v>
      </c>
      <c r="AU54" s="25">
        <v>531330.21629999997</v>
      </c>
      <c r="AV54" s="51">
        <v>0.6667620709249038</v>
      </c>
      <c r="AW54" s="25">
        <v>69135000</v>
      </c>
      <c r="AX54" s="25">
        <v>55123000</v>
      </c>
      <c r="AY54" s="25">
        <v>14012000</v>
      </c>
      <c r="AZ54" s="26">
        <v>0.79732407608302591</v>
      </c>
      <c r="BA54" s="27">
        <v>-3.7993688669789583E-2</v>
      </c>
      <c r="BB54" s="24">
        <v>19</v>
      </c>
      <c r="BC54" s="25">
        <v>1608466</v>
      </c>
      <c r="BD54" s="25">
        <v>1311682.8069</v>
      </c>
      <c r="BE54" s="25">
        <v>296783.19310000003</v>
      </c>
      <c r="BF54" s="51">
        <v>0.81548680973051324</v>
      </c>
      <c r="BG54" s="25">
        <v>65174000</v>
      </c>
      <c r="BH54" s="25">
        <v>54441000</v>
      </c>
      <c r="BI54" s="25">
        <v>10733000</v>
      </c>
      <c r="BJ54" s="26">
        <v>0.83531776475281549</v>
      </c>
      <c r="BK54" s="27">
        <v>1.7277123748354883E-2</v>
      </c>
      <c r="BL54" s="24">
        <v>21</v>
      </c>
      <c r="BM54" s="25">
        <v>1486768</v>
      </c>
      <c r="BN54" s="25">
        <v>1375893.7603</v>
      </c>
      <c r="BO54" s="25">
        <v>110874.23970000003</v>
      </c>
      <c r="BP54" s="51">
        <v>0.92542599807098347</v>
      </c>
      <c r="BQ54" s="25">
        <v>60530000</v>
      </c>
      <c r="BR54" s="25">
        <v>49516000</v>
      </c>
      <c r="BS54" s="25">
        <v>11014000</v>
      </c>
      <c r="BT54" s="26">
        <v>0.81804064100446061</v>
      </c>
      <c r="BU54" s="27">
        <v>1.6072308639556443E-2</v>
      </c>
      <c r="BV54" s="24">
        <v>28</v>
      </c>
      <c r="BW54" s="25">
        <v>1397755</v>
      </c>
      <c r="BX54" s="25">
        <v>1201459.8504000001</v>
      </c>
      <c r="BY54" s="25">
        <v>196295.14959999989</v>
      </c>
      <c r="BZ54" s="51">
        <v>0.85956397966739517</v>
      </c>
      <c r="CA54" s="25">
        <v>55072000</v>
      </c>
      <c r="CB54" s="25">
        <v>44166000</v>
      </c>
      <c r="CC54" s="25">
        <v>10906000</v>
      </c>
      <c r="CD54" s="26">
        <v>0.80196833236490417</v>
      </c>
      <c r="CE54" s="27">
        <v>-5.8214631191041422E-3</v>
      </c>
      <c r="CF54" s="24">
        <v>31</v>
      </c>
      <c r="CG54" s="25">
        <v>988662</v>
      </c>
      <c r="CH54" s="25">
        <v>857660.25390000001</v>
      </c>
      <c r="CI54" s="25">
        <v>131001.74609999999</v>
      </c>
      <c r="CJ54" s="51">
        <v>0.86749592267124664</v>
      </c>
      <c r="CK54" s="25">
        <v>51683000</v>
      </c>
      <c r="CL54" s="25">
        <v>41749000</v>
      </c>
      <c r="CM54" s="25">
        <v>9934000</v>
      </c>
      <c r="CN54" s="26">
        <v>0.80778979548400831</v>
      </c>
      <c r="CO54" s="27">
        <v>-8.5211271891337481E-2</v>
      </c>
      <c r="CP54" s="24">
        <v>29</v>
      </c>
      <c r="CQ54" s="25">
        <v>929681</v>
      </c>
      <c r="CR54" s="25">
        <v>771649.85660000006</v>
      </c>
      <c r="CS54" s="25">
        <v>158031.14339999994</v>
      </c>
      <c r="CT54" s="51">
        <v>0.83001573292344377</v>
      </c>
      <c r="CU54" s="25">
        <v>45907000</v>
      </c>
      <c r="CV54" s="25">
        <v>40995000</v>
      </c>
      <c r="CW54" s="25">
        <v>4912000</v>
      </c>
      <c r="CX54" s="26">
        <v>0.89300106737534579</v>
      </c>
      <c r="CY54" s="27">
        <v>-5.9393325323873314E-2</v>
      </c>
      <c r="CZ54" s="24">
        <v>20</v>
      </c>
      <c r="DA54" s="25">
        <v>583480</v>
      </c>
      <c r="DB54" s="25">
        <v>496182.52899999998</v>
      </c>
      <c r="DC54" s="25">
        <v>87297.47100000002</v>
      </c>
      <c r="DD54" s="51">
        <v>0.85038481010488787</v>
      </c>
      <c r="DE54" s="25">
        <v>42516000</v>
      </c>
      <c r="DF54" s="25">
        <v>40492000</v>
      </c>
      <c r="DG54" s="25">
        <v>2024000</v>
      </c>
      <c r="DH54" s="26">
        <v>0.95239439269921911</v>
      </c>
      <c r="DI54" s="27">
        <v>-5.1253965539573398E-2</v>
      </c>
      <c r="DJ54" s="24">
        <v>14</v>
      </c>
      <c r="DK54" s="25">
        <v>564441</v>
      </c>
      <c r="DL54" s="25">
        <v>362042.46860000002</v>
      </c>
      <c r="DM54" s="25">
        <v>202398.53139999998</v>
      </c>
      <c r="DN54" s="51">
        <v>0.64141773648618727</v>
      </c>
    </row>
    <row r="55" spans="1:118" x14ac:dyDescent="0.25">
      <c r="B55" s="24" t="s">
        <v>240</v>
      </c>
      <c r="C55" s="72">
        <v>80803545</v>
      </c>
      <c r="D55" s="72">
        <v>72762758</v>
      </c>
      <c r="E55" s="72">
        <v>8040787</v>
      </c>
      <c r="F55" s="26">
        <f t="shared" si="0"/>
        <v>0.9004896752982805</v>
      </c>
      <c r="G55" s="27">
        <f t="shared" si="1"/>
        <v>1.7537952904266518E-2</v>
      </c>
      <c r="H55" s="70">
        <f t="shared" si="2"/>
        <v>11</v>
      </c>
      <c r="I55" s="25">
        <v>74347100</v>
      </c>
      <c r="J55" s="25">
        <v>65644900</v>
      </c>
      <c r="K55" s="25">
        <v>8702200</v>
      </c>
      <c r="L55" s="26">
        <v>0.88295172239401398</v>
      </c>
      <c r="M55" s="27">
        <v>-6.8122193286638266E-2</v>
      </c>
      <c r="N55" s="24">
        <v>7</v>
      </c>
      <c r="O55" s="25">
        <v>1675100</v>
      </c>
      <c r="P55" s="25">
        <v>1257571</v>
      </c>
      <c r="Q55" s="25">
        <v>417529</v>
      </c>
      <c r="R55" s="51">
        <v>0.75074383618888429</v>
      </c>
      <c r="S55" s="25">
        <v>66553456</v>
      </c>
      <c r="T55" s="25">
        <v>63297256</v>
      </c>
      <c r="U55" s="25">
        <v>3256200</v>
      </c>
      <c r="V55" s="26">
        <v>0.95107391568065225</v>
      </c>
      <c r="W55" s="27">
        <v>1.4262940558647186E-2</v>
      </c>
      <c r="X55" s="24">
        <v>3</v>
      </c>
      <c r="Y55" s="25">
        <v>1629600</v>
      </c>
      <c r="Z55" s="25">
        <v>1212601</v>
      </c>
      <c r="AA55" s="25">
        <v>416999</v>
      </c>
      <c r="AB55" s="51">
        <v>0.74410959744722627</v>
      </c>
      <c r="AC55" s="25">
        <v>64932162</v>
      </c>
      <c r="AD55" s="25">
        <v>60829162</v>
      </c>
      <c r="AE55" s="25">
        <v>4103000</v>
      </c>
      <c r="AF55" s="26">
        <v>0.93681097512200506</v>
      </c>
      <c r="AG55" s="27">
        <v>-1.2448285552822291E-2</v>
      </c>
      <c r="AH55" s="24">
        <v>4</v>
      </c>
      <c r="AI55" s="25">
        <v>1499600</v>
      </c>
      <c r="AJ55" s="25">
        <v>971650</v>
      </c>
      <c r="AK55" s="25">
        <v>527950</v>
      </c>
      <c r="AL55" s="51">
        <v>0.64793945052013868</v>
      </c>
      <c r="AM55" s="25">
        <v>61747228</v>
      </c>
      <c r="AN55" s="25">
        <v>58614128</v>
      </c>
      <c r="AO55" s="25">
        <v>3133100</v>
      </c>
      <c r="AP55" s="26">
        <v>0.94925926067482735</v>
      </c>
      <c r="AQ55" s="27">
        <v>2.7077456021056934E-2</v>
      </c>
      <c r="AR55" s="24">
        <v>4</v>
      </c>
      <c r="AS55" s="25">
        <v>1877200</v>
      </c>
      <c r="AT55" s="25">
        <v>988500</v>
      </c>
      <c r="AU55" s="25">
        <v>888700</v>
      </c>
      <c r="AV55" s="51">
        <v>0.5265821436181547</v>
      </c>
      <c r="AW55" s="25">
        <v>61985696</v>
      </c>
      <c r="AX55" s="25">
        <v>57162081</v>
      </c>
      <c r="AY55" s="25">
        <v>4823615</v>
      </c>
      <c r="AZ55" s="26">
        <v>0.92218180465377042</v>
      </c>
      <c r="BA55" s="27">
        <v>-8.0856109471334259E-2</v>
      </c>
      <c r="BB55" s="24">
        <v>5</v>
      </c>
      <c r="BC55" s="25">
        <v>1787100</v>
      </c>
      <c r="BD55" s="25">
        <v>1334300</v>
      </c>
      <c r="BE55" s="25">
        <v>452800</v>
      </c>
      <c r="BF55" s="51">
        <v>0.74662861619383358</v>
      </c>
      <c r="BG55" s="25">
        <v>54346500</v>
      </c>
      <c r="BH55" s="25">
        <v>54511600</v>
      </c>
      <c r="BI55" s="25">
        <v>-165100</v>
      </c>
      <c r="BJ55" s="26">
        <v>1.0030379141251047</v>
      </c>
      <c r="BK55" s="27">
        <v>1.0865371185104777E-2</v>
      </c>
      <c r="BL55" s="24">
        <v>3</v>
      </c>
      <c r="BM55" s="25">
        <v>1545600</v>
      </c>
      <c r="BN55" s="25">
        <v>967900</v>
      </c>
      <c r="BO55" s="25">
        <v>577700</v>
      </c>
      <c r="BP55" s="51">
        <v>0.62622929606625255</v>
      </c>
      <c r="BQ55" s="25">
        <v>51344900</v>
      </c>
      <c r="BR55" s="25">
        <v>50943000</v>
      </c>
      <c r="BS55" s="25">
        <v>401900</v>
      </c>
      <c r="BT55" s="26">
        <v>0.9921725429399999</v>
      </c>
      <c r="BU55" s="27">
        <v>-3.4744107629341991E-3</v>
      </c>
      <c r="BV55" s="24">
        <v>7</v>
      </c>
      <c r="BW55" s="25">
        <v>1365300</v>
      </c>
      <c r="BX55" s="25">
        <v>692800</v>
      </c>
      <c r="BY55" s="25">
        <v>672500</v>
      </c>
      <c r="BZ55" s="51">
        <v>0.50743426353182453</v>
      </c>
      <c r="CA55" s="25">
        <v>48124000</v>
      </c>
      <c r="CB55" s="25">
        <v>47914514</v>
      </c>
      <c r="CC55" s="25">
        <v>209486</v>
      </c>
      <c r="CD55" s="26">
        <v>0.9956469537029341</v>
      </c>
      <c r="CE55" s="27">
        <v>9.7301776832396936E-3</v>
      </c>
      <c r="CF55" s="24">
        <v>6</v>
      </c>
      <c r="CG55" s="25">
        <v>1421200</v>
      </c>
      <c r="CH55" s="25">
        <v>396100</v>
      </c>
      <c r="CI55" s="25">
        <v>1025100</v>
      </c>
      <c r="CJ55" s="51">
        <v>0.27870813397129185</v>
      </c>
      <c r="CK55" s="25">
        <v>46104500</v>
      </c>
      <c r="CL55" s="25">
        <v>45455200</v>
      </c>
      <c r="CM55" s="25">
        <v>649300</v>
      </c>
      <c r="CN55" s="26">
        <v>0.98591677601969441</v>
      </c>
      <c r="CO55" s="27">
        <v>-6.5836248669756459E-2</v>
      </c>
      <c r="CP55" s="24">
        <v>7</v>
      </c>
      <c r="CQ55" s="25">
        <v>1082200</v>
      </c>
      <c r="CR55" s="25">
        <v>215800</v>
      </c>
      <c r="CS55" s="25">
        <v>866400</v>
      </c>
      <c r="CT55" s="51">
        <v>0.19940861208649049</v>
      </c>
      <c r="CU55" s="25">
        <v>42078700</v>
      </c>
      <c r="CV55" s="25">
        <v>44256400</v>
      </c>
      <c r="CW55" s="25">
        <v>-2177700</v>
      </c>
      <c r="CX55" s="26">
        <v>1.0517530246894509</v>
      </c>
      <c r="CY55" s="27">
        <v>-1.6080986749330339E-2</v>
      </c>
      <c r="CZ55" s="24">
        <v>3</v>
      </c>
      <c r="DA55" s="25">
        <v>914700</v>
      </c>
      <c r="DB55" s="25">
        <v>205500</v>
      </c>
      <c r="DC55" s="25">
        <v>709200</v>
      </c>
      <c r="DD55" s="51">
        <v>0.22466382420465728</v>
      </c>
      <c r="DE55" s="25">
        <v>41193200</v>
      </c>
      <c r="DF55" s="25">
        <v>43987500</v>
      </c>
      <c r="DG55" s="25">
        <v>-2794300</v>
      </c>
      <c r="DH55" s="26">
        <v>1.0678340114387812</v>
      </c>
      <c r="DI55" s="27">
        <v>-0.10989927799157773</v>
      </c>
      <c r="DJ55" s="24">
        <v>2</v>
      </c>
      <c r="DK55" s="25">
        <v>722300</v>
      </c>
      <c r="DL55" s="25">
        <v>192300</v>
      </c>
      <c r="DM55" s="25">
        <v>530000</v>
      </c>
      <c r="DN55" s="51">
        <v>0.26623286722968298</v>
      </c>
    </row>
    <row r="56" spans="1:118" x14ac:dyDescent="0.25">
      <c r="B56" s="24" t="s">
        <v>251</v>
      </c>
      <c r="C56" s="72">
        <v>17150259</v>
      </c>
      <c r="D56" s="72">
        <v>13330090</v>
      </c>
      <c r="E56" s="72">
        <v>3820169</v>
      </c>
      <c r="F56" s="26">
        <f t="shared" si="0"/>
        <v>0.777252984925767</v>
      </c>
      <c r="G56" s="27">
        <f t="shared" si="1"/>
        <v>0.10664060102739215</v>
      </c>
      <c r="H56" s="70">
        <f t="shared" si="2"/>
        <v>23</v>
      </c>
      <c r="I56" s="25">
        <v>16728771</v>
      </c>
      <c r="J56" s="25">
        <v>11218521</v>
      </c>
      <c r="K56" s="25">
        <v>5510250</v>
      </c>
      <c r="L56" s="26">
        <v>0.67061238389837485</v>
      </c>
      <c r="M56" s="27">
        <v>3.9966146077295761E-2</v>
      </c>
      <c r="N56" s="24">
        <v>27</v>
      </c>
      <c r="O56" s="25">
        <v>699040</v>
      </c>
      <c r="P56" s="25">
        <v>697181.57250000001</v>
      </c>
      <c r="Q56" s="25">
        <v>1858.4274999999907</v>
      </c>
      <c r="R56" s="51">
        <v>0.99734145757038228</v>
      </c>
      <c r="S56" s="25">
        <v>16299371</v>
      </c>
      <c r="T56" s="25">
        <v>10279137</v>
      </c>
      <c r="U56" s="25">
        <v>6020234</v>
      </c>
      <c r="V56" s="26">
        <v>0.63064623782107909</v>
      </c>
      <c r="W56" s="27">
        <v>-9.3697659681953871E-3</v>
      </c>
      <c r="X56" s="24">
        <v>37</v>
      </c>
      <c r="Y56" s="25">
        <v>668223</v>
      </c>
      <c r="Z56" s="25">
        <v>705078.78769999999</v>
      </c>
      <c r="AA56" s="25">
        <v>-36855.787699999986</v>
      </c>
      <c r="AB56" s="51">
        <v>1.0551549223836951</v>
      </c>
      <c r="AC56" s="25">
        <v>15741272</v>
      </c>
      <c r="AD56" s="25">
        <v>10074666</v>
      </c>
      <c r="AE56" s="25">
        <v>5666606</v>
      </c>
      <c r="AF56" s="26">
        <v>0.64001600378927448</v>
      </c>
      <c r="AG56" s="27">
        <v>6.093465813781862E-2</v>
      </c>
      <c r="AH56" s="24">
        <v>38</v>
      </c>
      <c r="AI56" s="25">
        <v>696843</v>
      </c>
      <c r="AJ56" s="25">
        <v>695238.45380000002</v>
      </c>
      <c r="AK56" s="25">
        <v>1604.5461999999825</v>
      </c>
      <c r="AL56" s="51">
        <v>0.9976974064459283</v>
      </c>
      <c r="AM56" s="25">
        <v>14986050</v>
      </c>
      <c r="AN56" s="25">
        <v>8678142</v>
      </c>
      <c r="AO56" s="25">
        <v>6307908</v>
      </c>
      <c r="AP56" s="26">
        <v>0.57908134565145586</v>
      </c>
      <c r="AQ56" s="27">
        <v>1.993402213600326E-2</v>
      </c>
      <c r="AR56" s="24">
        <v>44</v>
      </c>
      <c r="AS56" s="25">
        <v>664635</v>
      </c>
      <c r="AT56" s="25">
        <v>604286.51809999999</v>
      </c>
      <c r="AU56" s="25">
        <v>60348.481900000013</v>
      </c>
      <c r="AV56" s="51">
        <v>0.90920056587450249</v>
      </c>
      <c r="AW56" s="25">
        <v>14266419</v>
      </c>
      <c r="AX56" s="25">
        <v>7977030</v>
      </c>
      <c r="AY56" s="25">
        <v>6289389</v>
      </c>
      <c r="AZ56" s="26">
        <v>0.5591473235154526</v>
      </c>
      <c r="BA56" s="27">
        <v>-7.6646819295029589E-2</v>
      </c>
      <c r="BB56" s="24">
        <v>49</v>
      </c>
      <c r="BC56" s="25">
        <v>541482</v>
      </c>
      <c r="BD56" s="25">
        <v>522425.66409999999</v>
      </c>
      <c r="BE56" s="25">
        <v>19056.335900000005</v>
      </c>
      <c r="BF56" s="51">
        <v>0.96480707410403299</v>
      </c>
      <c r="BG56" s="25">
        <v>13642584</v>
      </c>
      <c r="BH56" s="25">
        <v>8673875</v>
      </c>
      <c r="BI56" s="25">
        <v>4968709</v>
      </c>
      <c r="BJ56" s="26">
        <v>0.63579414281048219</v>
      </c>
      <c r="BK56" s="27">
        <v>-4.4255511253430302E-2</v>
      </c>
      <c r="BL56" s="24">
        <v>44</v>
      </c>
      <c r="BM56" s="25">
        <v>480944</v>
      </c>
      <c r="BN56" s="25">
        <v>512761.7279</v>
      </c>
      <c r="BO56" s="25">
        <v>-31817.727899999998</v>
      </c>
      <c r="BP56" s="51">
        <v>1.0661568247030839</v>
      </c>
      <c r="BQ56" s="25">
        <v>13358826</v>
      </c>
      <c r="BR56" s="25">
        <v>9084665</v>
      </c>
      <c r="BS56" s="25">
        <v>4274161</v>
      </c>
      <c r="BT56" s="26">
        <v>0.68004965406391249</v>
      </c>
      <c r="BU56" s="27">
        <v>2.0921049327430552E-2</v>
      </c>
      <c r="BV56" s="24">
        <v>43</v>
      </c>
      <c r="BW56" s="25">
        <v>460057</v>
      </c>
      <c r="BX56" s="25">
        <v>1622808.0644</v>
      </c>
      <c r="BY56" s="25">
        <v>-1162751.0644</v>
      </c>
      <c r="BZ56" s="51">
        <v>3.5274065265825758</v>
      </c>
      <c r="CA56" s="25">
        <v>12039611</v>
      </c>
      <c r="CB56" s="25">
        <v>7935652</v>
      </c>
      <c r="CC56" s="25">
        <v>4103959</v>
      </c>
      <c r="CD56" s="26">
        <v>0.65912860473648194</v>
      </c>
      <c r="CE56" s="27">
        <v>0.13632948918918264</v>
      </c>
      <c r="CF56" s="24">
        <v>44</v>
      </c>
      <c r="CG56" s="25">
        <v>488223</v>
      </c>
      <c r="CH56" s="25">
        <v>879900.34149999998</v>
      </c>
      <c r="CI56" s="25">
        <v>-391677.34149999998</v>
      </c>
      <c r="CJ56" s="51">
        <v>1.8022509007154517</v>
      </c>
      <c r="CK56" s="25">
        <v>11554264</v>
      </c>
      <c r="CL56" s="25">
        <v>6040559</v>
      </c>
      <c r="CM56" s="25">
        <v>5513705</v>
      </c>
      <c r="CN56" s="26">
        <v>0.5227991155472993</v>
      </c>
      <c r="CO56" s="27">
        <v>7.7458459792160095E-2</v>
      </c>
      <c r="CP56" s="24">
        <v>50</v>
      </c>
      <c r="CQ56" s="25">
        <v>487636</v>
      </c>
      <c r="CR56" s="25">
        <v>733140.91339999996</v>
      </c>
      <c r="CS56" s="25">
        <v>-245504.91339999996</v>
      </c>
      <c r="CT56" s="51">
        <v>1.5034593701039298</v>
      </c>
      <c r="CU56" s="25">
        <v>11057908</v>
      </c>
      <c r="CV56" s="25">
        <v>4924536</v>
      </c>
      <c r="CW56" s="25">
        <v>6133372</v>
      </c>
      <c r="CX56" s="26">
        <v>0.4453406557551392</v>
      </c>
      <c r="CY56" s="27">
        <v>4.3745119747192474E-2</v>
      </c>
      <c r="CZ56" s="24">
        <v>50</v>
      </c>
      <c r="DA56" s="25">
        <v>482035</v>
      </c>
      <c r="DB56" s="25">
        <v>475040.61359999998</v>
      </c>
      <c r="DC56" s="25">
        <v>6994.3864000000176</v>
      </c>
      <c r="DD56" s="51">
        <v>0.98548987853579106</v>
      </c>
      <c r="DE56" s="25">
        <v>10693209</v>
      </c>
      <c r="DF56" s="25">
        <v>4294345</v>
      </c>
      <c r="DG56" s="25">
        <v>6398864</v>
      </c>
      <c r="DH56" s="26">
        <v>0.40159553600794673</v>
      </c>
      <c r="DI56" s="27">
        <v>1.6184067889291498E-2</v>
      </c>
      <c r="DJ56" s="24">
        <v>50</v>
      </c>
      <c r="DK56" s="25">
        <v>438912</v>
      </c>
      <c r="DL56" s="25">
        <v>419001.26280000003</v>
      </c>
      <c r="DM56" s="25">
        <v>19910.737199999974</v>
      </c>
      <c r="DN56" s="51">
        <v>0.95463615212160968</v>
      </c>
    </row>
    <row r="57" spans="1:118" x14ac:dyDescent="0.25">
      <c r="B57" s="24" t="s">
        <v>255</v>
      </c>
      <c r="C57" s="72">
        <v>89691173.403999999</v>
      </c>
      <c r="D57" s="72">
        <v>92147446.988000005</v>
      </c>
      <c r="E57" s="72">
        <v>-2456273.5839999998</v>
      </c>
      <c r="F57" s="26">
        <f t="shared" si="0"/>
        <v>1.0273859008727213</v>
      </c>
      <c r="G57" s="27">
        <f t="shared" si="1"/>
        <v>2.8385900872721304E-2</v>
      </c>
      <c r="H57" s="70">
        <f t="shared" si="2"/>
        <v>3</v>
      </c>
      <c r="I57" s="25">
        <v>85328700</v>
      </c>
      <c r="J57" s="25">
        <v>85276100</v>
      </c>
      <c r="K57" s="25">
        <v>52600</v>
      </c>
      <c r="L57" s="26">
        <v>0.999</v>
      </c>
      <c r="M57" s="27">
        <v>0</v>
      </c>
      <c r="N57" s="24">
        <v>2</v>
      </c>
      <c r="O57" s="25">
        <v>912400</v>
      </c>
      <c r="P57" s="25">
        <v>912400</v>
      </c>
      <c r="Q57" s="25">
        <v>0</v>
      </c>
      <c r="R57" s="51">
        <v>1</v>
      </c>
      <c r="S57" s="25">
        <v>78682700</v>
      </c>
      <c r="T57" s="25">
        <v>78613000</v>
      </c>
      <c r="U57" s="25">
        <v>69700</v>
      </c>
      <c r="V57" s="26">
        <v>0.999</v>
      </c>
      <c r="W57" s="27">
        <v>2.9693385506734948E-4</v>
      </c>
      <c r="X57" s="24">
        <v>1</v>
      </c>
      <c r="Y57" s="25">
        <v>826100</v>
      </c>
      <c r="Z57" s="25">
        <v>826100</v>
      </c>
      <c r="AA57" s="25">
        <v>0</v>
      </c>
      <c r="AB57" s="51">
        <v>1</v>
      </c>
      <c r="AC57" s="25">
        <v>76565200</v>
      </c>
      <c r="AD57" s="25">
        <v>76465900</v>
      </c>
      <c r="AE57" s="25">
        <v>99300</v>
      </c>
      <c r="AF57" s="26">
        <v>0.99870306614493265</v>
      </c>
      <c r="AG57" s="27">
        <v>3.3632468765487644E-4</v>
      </c>
      <c r="AH57" s="24">
        <v>1</v>
      </c>
      <c r="AI57" s="25">
        <v>784100</v>
      </c>
      <c r="AJ57" s="25">
        <v>815464</v>
      </c>
      <c r="AK57" s="25">
        <v>-31364</v>
      </c>
      <c r="AL57" s="51">
        <v>1.04</v>
      </c>
      <c r="AM57" s="25">
        <v>80758800</v>
      </c>
      <c r="AN57" s="25">
        <v>80626900</v>
      </c>
      <c r="AO57" s="25">
        <v>131900</v>
      </c>
      <c r="AP57" s="26">
        <v>0.99836674145727777</v>
      </c>
      <c r="AQ57" s="27">
        <v>8.1034145019853732E-4</v>
      </c>
      <c r="AR57" s="24">
        <v>1</v>
      </c>
      <c r="AS57" s="25">
        <v>686700</v>
      </c>
      <c r="AT57" s="25">
        <v>741636</v>
      </c>
      <c r="AU57" s="25">
        <v>-54936</v>
      </c>
      <c r="AV57" s="51">
        <v>1.08</v>
      </c>
      <c r="AW57" s="25">
        <v>79104600</v>
      </c>
      <c r="AX57" s="25">
        <v>78911300</v>
      </c>
      <c r="AY57" s="25">
        <v>193300</v>
      </c>
      <c r="AZ57" s="26">
        <v>0.99755640000707924</v>
      </c>
      <c r="BA57" s="27">
        <v>8.1945999777832679E-4</v>
      </c>
      <c r="BB57" s="24">
        <v>2</v>
      </c>
      <c r="BC57" s="25">
        <v>645600</v>
      </c>
      <c r="BD57" s="25">
        <v>697248</v>
      </c>
      <c r="BE57" s="25">
        <v>-51648</v>
      </c>
      <c r="BF57" s="51">
        <v>1.08</v>
      </c>
      <c r="BG57" s="25">
        <v>77412000</v>
      </c>
      <c r="BH57" s="25">
        <v>77159400</v>
      </c>
      <c r="BI57" s="25">
        <v>252600</v>
      </c>
      <c r="BJ57" s="26">
        <v>0.99673694000930091</v>
      </c>
      <c r="BK57" s="27">
        <v>3.3085956694156593E-4</v>
      </c>
      <c r="BL57" s="24">
        <v>4</v>
      </c>
      <c r="BM57" s="25">
        <v>644800</v>
      </c>
      <c r="BN57" s="25">
        <v>644800</v>
      </c>
      <c r="BO57" s="25">
        <v>0</v>
      </c>
      <c r="BP57" s="51">
        <v>1</v>
      </c>
      <c r="BQ57" s="25">
        <v>80079700</v>
      </c>
      <c r="BR57" s="25">
        <v>79791900</v>
      </c>
      <c r="BS57" s="25">
        <v>287800</v>
      </c>
      <c r="BT57" s="26">
        <v>0.99640608044235934</v>
      </c>
      <c r="BU57" s="27">
        <v>7.5268005882789257E-4</v>
      </c>
      <c r="BV57" s="24">
        <v>6</v>
      </c>
      <c r="BW57" s="25">
        <v>614000</v>
      </c>
      <c r="BX57" s="25">
        <v>614000</v>
      </c>
      <c r="BY57" s="25">
        <v>0</v>
      </c>
      <c r="BZ57" s="51">
        <v>1</v>
      </c>
      <c r="CA57" s="25">
        <v>73735800</v>
      </c>
      <c r="CB57" s="25">
        <v>73415300</v>
      </c>
      <c r="CC57" s="25">
        <v>320500</v>
      </c>
      <c r="CD57" s="26">
        <v>0.99565340038353145</v>
      </c>
      <c r="CE57" s="27">
        <v>1.051479745734718E-3</v>
      </c>
      <c r="CF57" s="24">
        <v>5</v>
      </c>
      <c r="CG57" s="25">
        <v>561000</v>
      </c>
      <c r="CH57" s="25">
        <v>561000</v>
      </c>
      <c r="CI57" s="25">
        <v>0</v>
      </c>
      <c r="CJ57" s="51">
        <v>1</v>
      </c>
      <c r="CK57" s="25">
        <v>68987500</v>
      </c>
      <c r="CL57" s="25">
        <v>68615100</v>
      </c>
      <c r="CM57" s="25">
        <v>372400</v>
      </c>
      <c r="CN57" s="26">
        <v>0.99460192063779673</v>
      </c>
      <c r="CO57" s="27">
        <v>7.9954515691416095E-4</v>
      </c>
      <c r="CP57" s="24">
        <v>5</v>
      </c>
      <c r="CQ57" s="25">
        <v>531800</v>
      </c>
      <c r="CR57" s="25">
        <v>531800</v>
      </c>
      <c r="CS57" s="25">
        <v>0</v>
      </c>
      <c r="CT57" s="51">
        <v>1</v>
      </c>
      <c r="CU57" s="25">
        <v>66622300</v>
      </c>
      <c r="CV57" s="25">
        <v>66209400</v>
      </c>
      <c r="CW57" s="25">
        <v>412900</v>
      </c>
      <c r="CX57" s="26">
        <v>0.99380237548088257</v>
      </c>
      <c r="CY57" s="27">
        <v>2.129947749940353E-3</v>
      </c>
      <c r="CZ57" s="24">
        <v>6</v>
      </c>
      <c r="DA57" s="25">
        <v>497800</v>
      </c>
      <c r="DB57" s="25">
        <v>497800</v>
      </c>
      <c r="DC57" s="25">
        <v>0</v>
      </c>
      <c r="DD57" s="51">
        <v>1</v>
      </c>
      <c r="DE57" s="25">
        <v>63211700</v>
      </c>
      <c r="DF57" s="25">
        <v>62685300</v>
      </c>
      <c r="DG57" s="25">
        <v>526400</v>
      </c>
      <c r="DH57" s="26">
        <v>0.99167242773094222</v>
      </c>
      <c r="DI57" s="27">
        <v>2.1141320093753913E-2</v>
      </c>
      <c r="DJ57" s="24">
        <v>9</v>
      </c>
      <c r="DK57" s="25">
        <v>462700</v>
      </c>
      <c r="DL57" s="25">
        <v>462700</v>
      </c>
      <c r="DM57" s="25">
        <v>0</v>
      </c>
      <c r="DN57" s="51">
        <v>1</v>
      </c>
    </row>
    <row r="58" spans="1:118" x14ac:dyDescent="0.25">
      <c r="B58" s="24" t="s">
        <v>257</v>
      </c>
      <c r="C58" s="72">
        <v>9682721.2959999982</v>
      </c>
      <c r="D58" s="72">
        <v>7688940.1790000014</v>
      </c>
      <c r="E58" s="72">
        <v>1993781.1170000001</v>
      </c>
      <c r="F58" s="26">
        <f t="shared" si="0"/>
        <v>0.79408876326703304</v>
      </c>
      <c r="G58" s="27">
        <f t="shared" si="1"/>
        <v>7.1757572650791301E-3</v>
      </c>
      <c r="H58" s="70">
        <f t="shared" si="2"/>
        <v>21</v>
      </c>
      <c r="I58" s="25">
        <v>9132958.8000000007</v>
      </c>
      <c r="J58" s="25">
        <v>7186844.0630000001</v>
      </c>
      <c r="K58" s="25">
        <v>1946114.7379999999</v>
      </c>
      <c r="L58" s="26">
        <v>0.78691300600195391</v>
      </c>
      <c r="M58" s="27">
        <v>-9.33498929849641E-3</v>
      </c>
      <c r="N58" s="24">
        <v>17</v>
      </c>
      <c r="O58" s="25">
        <v>184651.32199999999</v>
      </c>
      <c r="P58" s="25">
        <v>151700.89300000001</v>
      </c>
      <c r="Q58" s="25">
        <v>32950.428999999975</v>
      </c>
      <c r="R58" s="51">
        <v>0.82155324617713821</v>
      </c>
      <c r="S58" s="25">
        <v>8300257.5140000004</v>
      </c>
      <c r="T58" s="25">
        <v>6609063.4060000004</v>
      </c>
      <c r="U58" s="25">
        <v>1691194.1070000001</v>
      </c>
      <c r="V58" s="26">
        <v>0.79624799530045032</v>
      </c>
      <c r="W58" s="27">
        <v>-3.3557201533197301E-2</v>
      </c>
      <c r="X58" s="24">
        <v>13</v>
      </c>
      <c r="Y58" s="25">
        <v>164142.337</v>
      </c>
      <c r="Z58" s="25">
        <v>146353.34899999999</v>
      </c>
      <c r="AA58" s="25">
        <v>17788.988000000012</v>
      </c>
      <c r="AB58" s="51">
        <v>0.891624620892293</v>
      </c>
      <c r="AC58" s="25">
        <v>7969991.8080000002</v>
      </c>
      <c r="AD58" s="25">
        <v>6613540.6210000003</v>
      </c>
      <c r="AE58" s="25">
        <v>1356451.1869999999</v>
      </c>
      <c r="AF58" s="26">
        <v>0.82980519683364762</v>
      </c>
      <c r="AG58" s="27">
        <v>-2.9268473906613579E-2</v>
      </c>
      <c r="AH58" s="24">
        <v>9</v>
      </c>
      <c r="AI58" s="25">
        <v>150105.25700000001</v>
      </c>
      <c r="AJ58" s="25">
        <v>143649.5773</v>
      </c>
      <c r="AK58" s="25">
        <v>6455.6797000000079</v>
      </c>
      <c r="AL58" s="51">
        <v>0.95699231406665553</v>
      </c>
      <c r="AM58" s="25">
        <v>7740611.0889999997</v>
      </c>
      <c r="AN58" s="25">
        <v>6649755.182</v>
      </c>
      <c r="AO58" s="25">
        <v>1090855.9069999999</v>
      </c>
      <c r="AP58" s="26">
        <v>0.8590736707402612</v>
      </c>
      <c r="AQ58" s="27">
        <v>-2.8727287267005908E-2</v>
      </c>
      <c r="AR58" s="24">
        <v>9</v>
      </c>
      <c r="AS58" s="25">
        <v>152972.56099999999</v>
      </c>
      <c r="AT58" s="25">
        <v>125720.893</v>
      </c>
      <c r="AU58" s="25">
        <v>27251.667999999991</v>
      </c>
      <c r="AV58" s="51">
        <v>0.82185257393971456</v>
      </c>
      <c r="AW58" s="25">
        <v>7401614</v>
      </c>
      <c r="AX58" s="25">
        <v>6571160</v>
      </c>
      <c r="AY58" s="25">
        <v>830454</v>
      </c>
      <c r="AZ58" s="26">
        <v>0.8878009580072671</v>
      </c>
      <c r="BA58" s="27">
        <v>9.4445961750566521E-2</v>
      </c>
      <c r="BB58" s="24">
        <v>9</v>
      </c>
      <c r="BC58" s="25">
        <v>169711.6</v>
      </c>
      <c r="BD58" s="25">
        <v>107662.417</v>
      </c>
      <c r="BE58" s="25">
        <v>62049.183000000005</v>
      </c>
      <c r="BF58" s="51">
        <v>0.6343845500248656</v>
      </c>
      <c r="BG58" s="25">
        <v>6989823</v>
      </c>
      <c r="BH58" s="25">
        <v>5545411</v>
      </c>
      <c r="BI58" s="25">
        <v>1444412</v>
      </c>
      <c r="BJ58" s="26">
        <v>0.79335499625670058</v>
      </c>
      <c r="BK58" s="27">
        <v>-0.15165909743002504</v>
      </c>
      <c r="BL58" s="24">
        <v>29</v>
      </c>
      <c r="BM58" s="25">
        <v>98533</v>
      </c>
      <c r="BN58" s="25">
        <v>102714.641</v>
      </c>
      <c r="BO58" s="25">
        <v>-4181.6410000000033</v>
      </c>
      <c r="BP58" s="51">
        <v>1.0424389899830515</v>
      </c>
      <c r="BQ58" s="25">
        <v>6846718.0999999996</v>
      </c>
      <c r="BR58" s="25">
        <v>6470245.0999999996</v>
      </c>
      <c r="BS58" s="25">
        <v>376473</v>
      </c>
      <c r="BT58" s="26">
        <v>0.94501409368672562</v>
      </c>
      <c r="BU58" s="27">
        <v>-4.11851177736966E-3</v>
      </c>
      <c r="BV58" s="24">
        <v>14</v>
      </c>
      <c r="BW58" s="25">
        <v>86200.2</v>
      </c>
      <c r="BX58" s="25">
        <v>89791.660999999993</v>
      </c>
      <c r="BY58" s="25">
        <v>-3591.4609999999957</v>
      </c>
      <c r="BZ58" s="51">
        <v>1.041664184073819</v>
      </c>
      <c r="CA58" s="25">
        <v>6215539.5</v>
      </c>
      <c r="CB58" s="25">
        <v>5899371.2000000002</v>
      </c>
      <c r="CC58" s="25">
        <v>316168.3</v>
      </c>
      <c r="CD58" s="26">
        <v>0.94913260546409528</v>
      </c>
      <c r="CE58" s="27">
        <v>-1.4139061179840873E-3</v>
      </c>
      <c r="CF58" s="24">
        <v>12</v>
      </c>
      <c r="CG58" s="25">
        <v>77585.3</v>
      </c>
      <c r="CH58" s="25">
        <v>109550.87699999999</v>
      </c>
      <c r="CI58" s="25">
        <v>-31965.57699999999</v>
      </c>
      <c r="CJ58" s="51">
        <v>1.4120055861097398</v>
      </c>
      <c r="CK58" s="25">
        <v>5785092.4000000004</v>
      </c>
      <c r="CL58" s="25">
        <v>5498999.4000000004</v>
      </c>
      <c r="CM58" s="25">
        <v>286093</v>
      </c>
      <c r="CN58" s="26">
        <v>0.95054651158207937</v>
      </c>
      <c r="CO58" s="27">
        <v>8.9407375169350156E-2</v>
      </c>
      <c r="CP58" s="24">
        <v>11</v>
      </c>
      <c r="CQ58" s="25">
        <v>121088.7</v>
      </c>
      <c r="CR58" s="25">
        <v>77180.152000000002</v>
      </c>
      <c r="CS58" s="25">
        <v>43908.547999999995</v>
      </c>
      <c r="CT58" s="51">
        <v>0.6373852556018853</v>
      </c>
      <c r="CU58" s="25">
        <v>6174579.2000000002</v>
      </c>
      <c r="CV58" s="25">
        <v>5317171.8</v>
      </c>
      <c r="CW58" s="25">
        <v>857407.4</v>
      </c>
      <c r="CX58" s="26">
        <v>0.86113913641272921</v>
      </c>
      <c r="CY58" s="27">
        <v>-6.3406839530094627E-2</v>
      </c>
      <c r="CZ58" s="24">
        <v>27</v>
      </c>
      <c r="DA58" s="25">
        <v>104502.2</v>
      </c>
      <c r="DB58" s="25">
        <v>74508.876999999993</v>
      </c>
      <c r="DC58" s="25">
        <v>29993.323000000004</v>
      </c>
      <c r="DD58" s="51">
        <v>0.71298859736924192</v>
      </c>
      <c r="DE58" s="25">
        <v>5671995.7000000002</v>
      </c>
      <c r="DF58" s="25">
        <v>5244020.8</v>
      </c>
      <c r="DG58" s="25">
        <v>427974.9</v>
      </c>
      <c r="DH58" s="26">
        <v>0.92454597594282384</v>
      </c>
      <c r="DI58" s="27">
        <v>3.9192596238890598E-4</v>
      </c>
      <c r="DJ58" s="24">
        <v>21</v>
      </c>
      <c r="DK58" s="25">
        <v>56235.873</v>
      </c>
      <c r="DL58" s="25">
        <v>71434.001999999993</v>
      </c>
      <c r="DM58" s="25">
        <v>-15198.128999999994</v>
      </c>
      <c r="DN58" s="51">
        <v>1.2702568341030289</v>
      </c>
    </row>
    <row r="59" spans="1:118" s="23" customFormat="1" x14ac:dyDescent="0.25">
      <c r="B59" s="30" t="s">
        <v>271</v>
      </c>
      <c r="C59" s="73">
        <f>SUM(C9:C58)</f>
        <v>3701820063.5770245</v>
      </c>
      <c r="D59" s="73">
        <f>SUM(D9:D58)</f>
        <v>2768267664.8360248</v>
      </c>
      <c r="E59" s="73">
        <f t="shared" ref="E59" si="3">SUM(E9:E58)</f>
        <v>933552397.73000014</v>
      </c>
      <c r="F59" s="34">
        <f t="shared" si="0"/>
        <v>0.74781259415431467</v>
      </c>
      <c r="G59" s="33">
        <f t="shared" si="1"/>
        <v>2.9798139890574449E-2</v>
      </c>
      <c r="H59" s="30" t="s">
        <v>72</v>
      </c>
      <c r="I59" s="32">
        <v>3434158270.4091001</v>
      </c>
      <c r="J59" s="31">
        <v>2465775276.3831</v>
      </c>
      <c r="K59" s="32">
        <v>968382999.352</v>
      </c>
      <c r="L59" s="53">
        <v>0.71801445426374022</v>
      </c>
      <c r="M59" s="33">
        <v>-4.6985982915085378E-3</v>
      </c>
      <c r="N59" s="30" t="s">
        <v>72</v>
      </c>
      <c r="O59" s="31">
        <v>91940678.06280002</v>
      </c>
      <c r="P59" s="31">
        <v>73513657.106700003</v>
      </c>
      <c r="Q59" s="31">
        <v>18427020.956100017</v>
      </c>
      <c r="R59" s="52">
        <v>0.79957706050945754</v>
      </c>
      <c r="S59" s="31">
        <v>3298798384.52</v>
      </c>
      <c r="T59" s="31">
        <v>2383987064.2270002</v>
      </c>
      <c r="U59" s="31">
        <v>914811320.29299974</v>
      </c>
      <c r="V59" s="34">
        <v>0.7226834702642454</v>
      </c>
      <c r="W59" s="33">
        <v>-1.5966228059669518E-2</v>
      </c>
      <c r="X59" s="30" t="s">
        <v>72</v>
      </c>
      <c r="Y59" s="31">
        <v>87288647.280000016</v>
      </c>
      <c r="Z59" s="31">
        <v>66606785.389699981</v>
      </c>
      <c r="AA59" s="31">
        <v>20681861.890300035</v>
      </c>
      <c r="AB59" s="52">
        <v>0.76306355368347245</v>
      </c>
      <c r="AC59" s="31">
        <v>3186287229.0389996</v>
      </c>
      <c r="AD59" s="31">
        <v>2353550100.5029998</v>
      </c>
      <c r="AE59" s="31">
        <v>832737128.53599977</v>
      </c>
      <c r="AF59" s="34">
        <v>0.73864969832391492</v>
      </c>
      <c r="AG59" s="33">
        <v>-1.4377581676481621E-2</v>
      </c>
      <c r="AH59" s="30" t="s">
        <v>72</v>
      </c>
      <c r="AI59" s="31">
        <v>83553539.680000007</v>
      </c>
      <c r="AJ59" s="31">
        <v>64322518.485899992</v>
      </c>
      <c r="AK59" s="31">
        <v>19231021.194100015</v>
      </c>
      <c r="AL59" s="52">
        <v>0.76983594868927741</v>
      </c>
      <c r="AM59" s="31">
        <v>3065074140.6590009</v>
      </c>
      <c r="AN59" s="31">
        <v>2308084443.1400003</v>
      </c>
      <c r="AO59" s="31">
        <v>756989697.51900053</v>
      </c>
      <c r="AP59" s="34">
        <v>0.75302728000039654</v>
      </c>
      <c r="AQ59" s="33">
        <v>-2.2551922028182014E-2</v>
      </c>
      <c r="AR59" s="30" t="s">
        <v>72</v>
      </c>
      <c r="AS59" s="31">
        <v>73681596.42900002</v>
      </c>
      <c r="AT59" s="31">
        <v>57593717.448500007</v>
      </c>
      <c r="AU59" s="31">
        <v>16087878.9805</v>
      </c>
      <c r="AV59" s="52">
        <v>0.7816567533793547</v>
      </c>
      <c r="AW59" s="31">
        <v>2938598690.0419993</v>
      </c>
      <c r="AX59" s="31">
        <v>2279116027.105</v>
      </c>
      <c r="AY59" s="31">
        <v>659482662.93699932</v>
      </c>
      <c r="AZ59" s="34">
        <v>0.77557920202857855</v>
      </c>
      <c r="BA59" s="33">
        <v>-5.5641838206194061E-2</v>
      </c>
      <c r="BB59" s="30" t="s">
        <v>72</v>
      </c>
      <c r="BC59" s="31">
        <v>67041885.229000002</v>
      </c>
      <c r="BD59" s="31">
        <v>56004151.819300003</v>
      </c>
      <c r="BE59" s="31">
        <v>11037733.409699999</v>
      </c>
      <c r="BF59" s="52">
        <v>0.8353606350418461</v>
      </c>
      <c r="BG59" s="31">
        <v>2783545339.2680001</v>
      </c>
      <c r="BH59" s="31">
        <v>2313741452.447</v>
      </c>
      <c r="BI59" s="31">
        <v>469803886.8210001</v>
      </c>
      <c r="BJ59" s="34">
        <v>0.83122104023477261</v>
      </c>
      <c r="BK59" s="33">
        <v>-3.1031338526745111E-2</v>
      </c>
      <c r="BL59" s="30" t="s">
        <v>72</v>
      </c>
      <c r="BM59" s="31">
        <v>63782696.916000001</v>
      </c>
      <c r="BN59" s="31">
        <v>57235962.344600014</v>
      </c>
      <c r="BO59" s="31">
        <v>6546734.5713999989</v>
      </c>
      <c r="BP59" s="52">
        <v>0.89735876831890871</v>
      </c>
      <c r="BQ59" s="31">
        <v>2629453902.677</v>
      </c>
      <c r="BR59" s="31">
        <v>2267252882.4269996</v>
      </c>
      <c r="BS59" s="31">
        <v>362201020.25000048</v>
      </c>
      <c r="BT59" s="34">
        <v>0.86225237876151772</v>
      </c>
      <c r="BU59" s="33">
        <v>9.7371072786652801E-3</v>
      </c>
      <c r="BV59" s="30" t="s">
        <v>72</v>
      </c>
      <c r="BW59" s="31">
        <v>59744696.976999991</v>
      </c>
      <c r="BX59" s="31">
        <v>50530176.865100004</v>
      </c>
      <c r="BY59" s="31">
        <v>9214520.1118999869</v>
      </c>
      <c r="BZ59" s="52">
        <v>0.84576840157968636</v>
      </c>
      <c r="CA59" s="31">
        <v>2448003224.9510002</v>
      </c>
      <c r="CB59" s="31">
        <v>2086960133.9100003</v>
      </c>
      <c r="CC59" s="31">
        <v>361043091.04099989</v>
      </c>
      <c r="CD59" s="34">
        <v>0.85251527148285244</v>
      </c>
      <c r="CE59" s="33">
        <v>4.8338142339454659E-4</v>
      </c>
      <c r="CF59" s="30" t="s">
        <v>72</v>
      </c>
      <c r="CG59" s="31">
        <v>53977034.469000012</v>
      </c>
      <c r="CH59" s="31">
        <v>43836212.874399975</v>
      </c>
      <c r="CI59" s="31">
        <v>10140821.594600037</v>
      </c>
      <c r="CJ59" s="52">
        <v>0.81212710749376027</v>
      </c>
      <c r="CK59" s="31">
        <v>2294544851.2820001</v>
      </c>
      <c r="CL59" s="31">
        <v>1955025386.4640002</v>
      </c>
      <c r="CM59" s="31">
        <v>339519464.81799984</v>
      </c>
      <c r="CN59" s="34">
        <v>0.8520318900594579</v>
      </c>
      <c r="CO59" s="33">
        <v>-1.8306226038675932E-2</v>
      </c>
      <c r="CP59" s="30" t="s">
        <v>72</v>
      </c>
      <c r="CQ59" s="31">
        <v>49369702.435000002</v>
      </c>
      <c r="CR59" s="31">
        <v>41043426.405600011</v>
      </c>
      <c r="CS59" s="31">
        <v>8326276.029399991</v>
      </c>
      <c r="CT59" s="52">
        <v>0.8313484663926759</v>
      </c>
      <c r="CU59" s="31">
        <v>2148845858.5089998</v>
      </c>
      <c r="CV59" s="31">
        <v>1870222456.28</v>
      </c>
      <c r="CW59" s="31">
        <v>278623402.22899985</v>
      </c>
      <c r="CX59" s="34">
        <v>0.87033811609813383</v>
      </c>
      <c r="CY59" s="33">
        <v>-1.4288409287849912E-2</v>
      </c>
      <c r="CZ59" s="30" t="s">
        <v>72</v>
      </c>
      <c r="DA59" s="31">
        <v>41130517.273000002</v>
      </c>
      <c r="DB59" s="31">
        <v>35341671.639199995</v>
      </c>
      <c r="DC59" s="31">
        <v>5788845.6338000074</v>
      </c>
      <c r="DD59" s="52">
        <v>0.85925667806759931</v>
      </c>
      <c r="DE59" s="31">
        <v>2024702426.8230004</v>
      </c>
      <c r="DF59" s="31">
        <v>1791105472.7809999</v>
      </c>
      <c r="DG59" s="31">
        <v>233596954.04200053</v>
      </c>
      <c r="DH59" s="34">
        <v>0.88462652538598374</v>
      </c>
      <c r="DI59" s="33">
        <v>-5.3245011144517962E-2</v>
      </c>
      <c r="DJ59" s="30" t="s">
        <v>72</v>
      </c>
      <c r="DK59" s="31">
        <v>33191596.0064</v>
      </c>
      <c r="DL59" s="31">
        <v>29016479.101800002</v>
      </c>
      <c r="DM59" s="31">
        <v>4175116.9045999981</v>
      </c>
      <c r="DN59" s="52">
        <v>0.87421162562369847</v>
      </c>
    </row>
    <row r="60" spans="1:118" x14ac:dyDescent="0.25">
      <c r="B60" s="24"/>
      <c r="C60" s="24"/>
      <c r="D60" s="24"/>
      <c r="E60" s="24"/>
      <c r="F60" s="24"/>
      <c r="G60" s="24"/>
      <c r="H60" s="24"/>
    </row>
    <row r="61" spans="1:118" x14ac:dyDescent="0.25">
      <c r="A61" s="36" t="s">
        <v>272</v>
      </c>
      <c r="B61" s="37"/>
      <c r="C61" s="37"/>
      <c r="D61" s="37"/>
      <c r="E61" s="37"/>
      <c r="F61" s="37"/>
      <c r="G61" s="37"/>
      <c r="H61" s="37"/>
    </row>
    <row r="62" spans="1:118" x14ac:dyDescent="0.25">
      <c r="A62" s="37" t="s">
        <v>273</v>
      </c>
      <c r="B62" s="37" t="s">
        <v>274</v>
      </c>
      <c r="C62" s="37"/>
      <c r="D62" s="37"/>
      <c r="E62" s="37"/>
      <c r="F62" s="37"/>
      <c r="G62" s="37"/>
      <c r="H62" s="37"/>
    </row>
    <row r="63" spans="1:118" x14ac:dyDescent="0.25">
      <c r="A63" s="37" t="s">
        <v>273</v>
      </c>
      <c r="B63" s="37" t="s">
        <v>285</v>
      </c>
      <c r="C63" s="37"/>
      <c r="D63" s="37"/>
      <c r="E63" s="37"/>
      <c r="F63" s="37"/>
      <c r="G63" s="37"/>
      <c r="H63" s="37"/>
    </row>
    <row r="64" spans="1:118" x14ac:dyDescent="0.25">
      <c r="A64" s="54" t="s">
        <v>275</v>
      </c>
      <c r="B64" s="43" t="s">
        <v>193</v>
      </c>
      <c r="C64" s="43"/>
      <c r="D64" s="43"/>
      <c r="E64" s="43"/>
      <c r="F64" s="43"/>
      <c r="G64" s="43"/>
      <c r="H64" s="43"/>
    </row>
    <row r="65" spans="2:8" x14ac:dyDescent="0.25">
      <c r="B65" s="24"/>
      <c r="C65" s="24"/>
      <c r="D65" s="24"/>
      <c r="E65" s="24"/>
      <c r="F65" s="24"/>
      <c r="G65" s="24"/>
      <c r="H65" s="24"/>
    </row>
    <row r="66" spans="2:8" x14ac:dyDescent="0.25">
      <c r="B66" s="24"/>
      <c r="C66" s="24"/>
      <c r="D66" s="24"/>
      <c r="E66" s="24"/>
      <c r="F66" s="24"/>
      <c r="G66" s="24"/>
      <c r="H66" s="24"/>
    </row>
    <row r="67" spans="2:8" x14ac:dyDescent="0.25">
      <c r="B67" s="24"/>
      <c r="C67" s="24"/>
      <c r="D67" s="24"/>
      <c r="E67" s="24"/>
      <c r="F67" s="24"/>
      <c r="G67" s="24"/>
      <c r="H67" s="24"/>
    </row>
    <row r="68" spans="2:8" x14ac:dyDescent="0.25">
      <c r="B68" s="24"/>
      <c r="C68" s="24"/>
      <c r="D68" s="24"/>
      <c r="E68" s="24"/>
      <c r="F68" s="24"/>
      <c r="G68" s="24"/>
      <c r="H68" s="24"/>
    </row>
    <row r="69" spans="2:8" x14ac:dyDescent="0.25">
      <c r="B69" s="24"/>
      <c r="C69" s="24"/>
      <c r="D69" s="24"/>
      <c r="E69" s="24"/>
      <c r="F69" s="24"/>
      <c r="G69" s="24"/>
      <c r="H69" s="24"/>
    </row>
    <row r="70" spans="2:8" x14ac:dyDescent="0.25">
      <c r="B70" s="24"/>
      <c r="C70" s="24"/>
      <c r="D70" s="24"/>
      <c r="E70" s="24"/>
      <c r="F70" s="24"/>
      <c r="G70" s="24"/>
      <c r="H70" s="24"/>
    </row>
    <row r="71" spans="2:8" x14ac:dyDescent="0.25">
      <c r="B71" s="24"/>
      <c r="C71" s="24"/>
      <c r="D71" s="24"/>
      <c r="E71" s="24"/>
      <c r="F71" s="24"/>
      <c r="G71" s="24"/>
      <c r="H71" s="24"/>
    </row>
    <row r="72" spans="2:8" x14ac:dyDescent="0.25">
      <c r="B72" s="24"/>
      <c r="C72" s="24"/>
      <c r="D72" s="24"/>
      <c r="E72" s="24"/>
      <c r="F72" s="24"/>
      <c r="G72" s="24"/>
      <c r="H72" s="24"/>
    </row>
    <row r="73" spans="2:8" x14ac:dyDescent="0.25">
      <c r="B73" s="24"/>
      <c r="C73" s="24"/>
      <c r="D73" s="24"/>
      <c r="E73" s="24"/>
      <c r="F73" s="24"/>
      <c r="G73" s="24"/>
      <c r="H73" s="24"/>
    </row>
    <row r="74" spans="2:8" x14ac:dyDescent="0.25">
      <c r="B74" s="24"/>
      <c r="C74" s="24"/>
      <c r="D74" s="24"/>
      <c r="E74" s="24"/>
      <c r="F74" s="24"/>
      <c r="G74" s="24"/>
      <c r="H74" s="24"/>
    </row>
    <row r="75" spans="2:8" x14ac:dyDescent="0.25">
      <c r="B75" s="24"/>
      <c r="C75" s="24"/>
      <c r="D75" s="24"/>
      <c r="E75" s="24"/>
      <c r="F75" s="24"/>
      <c r="G75" s="24"/>
      <c r="H75" s="24"/>
    </row>
    <row r="76" spans="2:8" x14ac:dyDescent="0.25">
      <c r="B76" s="24"/>
      <c r="C76" s="24"/>
      <c r="D76" s="24"/>
      <c r="E76" s="24"/>
      <c r="F76" s="24"/>
      <c r="G76" s="24"/>
      <c r="H76" s="24"/>
    </row>
    <row r="77" spans="2:8" x14ac:dyDescent="0.25">
      <c r="B77" s="24"/>
      <c r="C77" s="24"/>
      <c r="D77" s="24"/>
      <c r="E77" s="24"/>
      <c r="F77" s="24"/>
      <c r="G77" s="24"/>
      <c r="H77" s="24"/>
    </row>
    <row r="78" spans="2:8" x14ac:dyDescent="0.25">
      <c r="B78" s="24"/>
      <c r="C78" s="24"/>
      <c r="D78" s="24"/>
      <c r="E78" s="24"/>
      <c r="F78" s="24"/>
      <c r="G78" s="24"/>
      <c r="H78" s="24"/>
    </row>
    <row r="79" spans="2:8" x14ac:dyDescent="0.25">
      <c r="B79" s="24"/>
      <c r="C79" s="24"/>
      <c r="D79" s="24"/>
      <c r="E79" s="24"/>
      <c r="F79" s="24"/>
      <c r="G79" s="24"/>
      <c r="H79" s="24"/>
    </row>
    <row r="80" spans="2:8" x14ac:dyDescent="0.25">
      <c r="B80" s="24"/>
      <c r="C80" s="24"/>
      <c r="D80" s="24"/>
      <c r="E80" s="24"/>
      <c r="F80" s="24"/>
      <c r="G80" s="24"/>
      <c r="H80" s="24"/>
    </row>
    <row r="81" spans="2:8" x14ac:dyDescent="0.25">
      <c r="B81" s="24"/>
      <c r="C81" s="24"/>
      <c r="D81" s="24"/>
      <c r="E81" s="24"/>
      <c r="F81" s="24"/>
      <c r="G81" s="24"/>
      <c r="H81" s="24"/>
    </row>
    <row r="82" spans="2:8" x14ac:dyDescent="0.25">
      <c r="B82" s="24"/>
      <c r="C82" s="24"/>
      <c r="D82" s="24"/>
      <c r="E82" s="24"/>
      <c r="F82" s="24"/>
      <c r="G82" s="24"/>
      <c r="H82" s="24"/>
    </row>
    <row r="83" spans="2:8" x14ac:dyDescent="0.25">
      <c r="B83" s="24"/>
      <c r="C83" s="24"/>
      <c r="D83" s="24"/>
      <c r="E83" s="24"/>
      <c r="F83" s="24"/>
      <c r="G83" s="24"/>
      <c r="H83" s="24"/>
    </row>
    <row r="84" spans="2:8" x14ac:dyDescent="0.25">
      <c r="B84" s="24"/>
      <c r="C84" s="24"/>
      <c r="D84" s="24"/>
      <c r="E84" s="24"/>
      <c r="F84" s="24"/>
      <c r="G84" s="24"/>
      <c r="H84" s="24"/>
    </row>
    <row r="85" spans="2:8" x14ac:dyDescent="0.25">
      <c r="B85" s="24"/>
      <c r="C85" s="24"/>
      <c r="D85" s="24"/>
      <c r="E85" s="24"/>
      <c r="F85" s="24"/>
      <c r="G85" s="24"/>
      <c r="H85" s="24"/>
    </row>
    <row r="86" spans="2:8" x14ac:dyDescent="0.25">
      <c r="B86" s="24"/>
      <c r="C86" s="24"/>
      <c r="D86" s="24"/>
      <c r="E86" s="24"/>
      <c r="F86" s="24"/>
      <c r="G86" s="24"/>
      <c r="H86" s="24"/>
    </row>
    <row r="87" spans="2:8" x14ac:dyDescent="0.25">
      <c r="B87" s="24"/>
      <c r="C87" s="24"/>
      <c r="D87" s="24"/>
      <c r="E87" s="24"/>
      <c r="F87" s="24"/>
      <c r="G87" s="24"/>
      <c r="H87" s="24"/>
    </row>
    <row r="88" spans="2:8" x14ac:dyDescent="0.25">
      <c r="B88" s="24"/>
      <c r="C88" s="24"/>
      <c r="D88" s="24"/>
      <c r="E88" s="24"/>
      <c r="F88" s="24"/>
      <c r="G88" s="24"/>
      <c r="H88" s="24"/>
    </row>
    <row r="89" spans="2:8" x14ac:dyDescent="0.25">
      <c r="B89" s="24"/>
      <c r="C89" s="24"/>
      <c r="D89" s="24"/>
      <c r="E89" s="24"/>
      <c r="F89" s="24"/>
      <c r="G89" s="24"/>
      <c r="H89" s="24"/>
    </row>
    <row r="90" spans="2:8" x14ac:dyDescent="0.25">
      <c r="B90" s="24"/>
      <c r="C90" s="24"/>
      <c r="D90" s="24"/>
      <c r="E90" s="24"/>
      <c r="F90" s="24"/>
      <c r="G90" s="24"/>
      <c r="H90" s="24"/>
    </row>
    <row r="91" spans="2:8" x14ac:dyDescent="0.25">
      <c r="B91" s="24"/>
      <c r="C91" s="24"/>
      <c r="D91" s="24"/>
      <c r="E91" s="24"/>
      <c r="F91" s="24"/>
      <c r="G91" s="24"/>
      <c r="H91" s="24"/>
    </row>
    <row r="92" spans="2:8" x14ac:dyDescent="0.25">
      <c r="B92" s="24"/>
      <c r="C92" s="24"/>
      <c r="D92" s="24"/>
      <c r="E92" s="24"/>
      <c r="F92" s="24"/>
      <c r="G92" s="24"/>
      <c r="H92" s="24"/>
    </row>
    <row r="93" spans="2:8" x14ac:dyDescent="0.25">
      <c r="B93" s="24"/>
      <c r="C93" s="24"/>
      <c r="D93" s="24"/>
      <c r="E93" s="24"/>
      <c r="F93" s="24"/>
      <c r="G93" s="24"/>
      <c r="H93" s="24"/>
    </row>
    <row r="94" spans="2:8" x14ac:dyDescent="0.25">
      <c r="B94" s="24"/>
      <c r="C94" s="24"/>
      <c r="D94" s="24"/>
      <c r="E94" s="24"/>
      <c r="F94" s="24"/>
      <c r="G94" s="24"/>
      <c r="H94" s="24"/>
    </row>
    <row r="95" spans="2:8" x14ac:dyDescent="0.25">
      <c r="B95" s="24"/>
      <c r="C95" s="24"/>
      <c r="D95" s="24"/>
      <c r="E95" s="24"/>
      <c r="F95" s="24"/>
      <c r="G95" s="24"/>
      <c r="H95" s="24"/>
    </row>
    <row r="96" spans="2:8" x14ac:dyDescent="0.25">
      <c r="B96" s="24"/>
      <c r="C96" s="24"/>
      <c r="D96" s="24"/>
      <c r="E96" s="24"/>
      <c r="F96" s="24"/>
      <c r="G96" s="24"/>
      <c r="H96" s="24"/>
    </row>
    <row r="97" spans="2:8" x14ac:dyDescent="0.25">
      <c r="B97" s="24"/>
      <c r="C97" s="24"/>
      <c r="D97" s="24"/>
      <c r="E97" s="24"/>
      <c r="F97" s="24"/>
      <c r="G97" s="24"/>
      <c r="H97" s="24"/>
    </row>
    <row r="98" spans="2:8" x14ac:dyDescent="0.25">
      <c r="B98" s="24"/>
      <c r="C98" s="24"/>
      <c r="D98" s="24"/>
      <c r="E98" s="24"/>
      <c r="F98" s="24"/>
      <c r="G98" s="24"/>
      <c r="H98" s="24"/>
    </row>
    <row r="99" spans="2:8" x14ac:dyDescent="0.25">
      <c r="B99" s="24"/>
      <c r="C99" s="24"/>
      <c r="D99" s="24"/>
      <c r="E99" s="24"/>
      <c r="F99" s="24"/>
      <c r="G99" s="24"/>
      <c r="H99" s="24"/>
    </row>
    <row r="100" spans="2:8" x14ac:dyDescent="0.25">
      <c r="B100" s="24"/>
      <c r="C100" s="24"/>
      <c r="D100" s="24"/>
      <c r="E100" s="24"/>
      <c r="F100" s="24"/>
      <c r="G100" s="24"/>
      <c r="H100" s="24"/>
    </row>
    <row r="101" spans="2:8" x14ac:dyDescent="0.25">
      <c r="B101" s="24"/>
      <c r="C101" s="24"/>
      <c r="D101" s="24"/>
      <c r="E101" s="24"/>
      <c r="F101" s="24"/>
      <c r="G101" s="24"/>
      <c r="H101" s="24"/>
    </row>
    <row r="102" spans="2:8" x14ac:dyDescent="0.25">
      <c r="B102" s="24"/>
      <c r="C102" s="24"/>
      <c r="D102" s="24"/>
      <c r="E102" s="24"/>
      <c r="F102" s="24"/>
      <c r="G102" s="24"/>
      <c r="H102" s="24"/>
    </row>
    <row r="103" spans="2:8" x14ac:dyDescent="0.25">
      <c r="B103" s="24"/>
      <c r="C103" s="24"/>
      <c r="D103" s="24"/>
      <c r="E103" s="24"/>
      <c r="F103" s="24"/>
      <c r="G103" s="24"/>
      <c r="H103" s="24"/>
    </row>
    <row r="104" spans="2:8" x14ac:dyDescent="0.25">
      <c r="B104" s="24"/>
      <c r="C104" s="24"/>
      <c r="D104" s="24"/>
      <c r="E104" s="24"/>
      <c r="F104" s="24"/>
      <c r="G104" s="24"/>
      <c r="H104" s="24"/>
    </row>
    <row r="105" spans="2:8" x14ac:dyDescent="0.25">
      <c r="B105" s="24"/>
      <c r="C105" s="24"/>
      <c r="D105" s="24"/>
      <c r="E105" s="24"/>
      <c r="F105" s="24"/>
      <c r="G105" s="24"/>
      <c r="H105" s="24"/>
    </row>
    <row r="106" spans="2:8" x14ac:dyDescent="0.25">
      <c r="B106" s="24"/>
      <c r="C106" s="24"/>
      <c r="D106" s="24"/>
      <c r="E106" s="24"/>
      <c r="F106" s="24"/>
      <c r="G106" s="24"/>
      <c r="H106" s="24"/>
    </row>
    <row r="107" spans="2:8" x14ac:dyDescent="0.25">
      <c r="B107" s="24"/>
      <c r="C107" s="24"/>
      <c r="D107" s="24"/>
      <c r="E107" s="24"/>
      <c r="F107" s="24"/>
      <c r="G107" s="24"/>
      <c r="H107" s="24"/>
    </row>
    <row r="108" spans="2:8" x14ac:dyDescent="0.25">
      <c r="B108" s="24"/>
      <c r="C108" s="24"/>
      <c r="D108" s="24"/>
      <c r="E108" s="24"/>
      <c r="F108" s="24"/>
      <c r="G108" s="24"/>
      <c r="H108" s="24"/>
    </row>
    <row r="109" spans="2:8" x14ac:dyDescent="0.25">
      <c r="B109" s="24"/>
      <c r="C109" s="24"/>
      <c r="D109" s="24"/>
      <c r="E109" s="24"/>
      <c r="F109" s="24"/>
      <c r="G109" s="24"/>
      <c r="H109" s="24"/>
    </row>
    <row r="110" spans="2:8" x14ac:dyDescent="0.25">
      <c r="B110" s="30"/>
      <c r="C110" s="30"/>
      <c r="D110" s="30"/>
      <c r="E110" s="30"/>
      <c r="F110" s="30"/>
      <c r="G110" s="30"/>
      <c r="H110" s="30"/>
    </row>
    <row r="111" spans="2:8" x14ac:dyDescent="0.25">
      <c r="B111" s="24"/>
      <c r="C111" s="24"/>
      <c r="D111" s="24"/>
      <c r="E111" s="24"/>
      <c r="F111" s="24"/>
      <c r="G111" s="24"/>
      <c r="H111" s="24"/>
    </row>
    <row r="112" spans="2:8" x14ac:dyDescent="0.25">
      <c r="B112" s="24"/>
      <c r="C112" s="24"/>
      <c r="D112" s="24"/>
      <c r="E112" s="24"/>
      <c r="F112" s="24"/>
      <c r="G112" s="24"/>
      <c r="H112" s="24"/>
    </row>
    <row r="113" spans="2:8" x14ac:dyDescent="0.25">
      <c r="B113" s="24"/>
      <c r="C113" s="24"/>
      <c r="D113" s="24"/>
      <c r="E113" s="24"/>
      <c r="F113" s="24"/>
      <c r="G113" s="24"/>
      <c r="H113" s="24"/>
    </row>
    <row r="114" spans="2:8" x14ac:dyDescent="0.25">
      <c r="B114" s="24"/>
      <c r="C114" s="24"/>
      <c r="D114" s="24"/>
      <c r="E114" s="24"/>
      <c r="F114" s="24"/>
      <c r="G114" s="24"/>
      <c r="H114" s="24"/>
    </row>
    <row r="115" spans="2:8" x14ac:dyDescent="0.25">
      <c r="B115" s="24"/>
      <c r="C115" s="24"/>
      <c r="D115" s="24"/>
      <c r="E115" s="24"/>
      <c r="F115" s="24"/>
      <c r="G115" s="24"/>
      <c r="H115" s="24"/>
    </row>
    <row r="116" spans="2:8" x14ac:dyDescent="0.25">
      <c r="B116" s="24"/>
      <c r="C116" s="24"/>
      <c r="D116" s="24"/>
      <c r="E116" s="24"/>
      <c r="F116" s="24"/>
      <c r="G116" s="24"/>
      <c r="H116" s="24"/>
    </row>
    <row r="117" spans="2:8" x14ac:dyDescent="0.25">
      <c r="B117" s="24"/>
      <c r="C117" s="24"/>
      <c r="D117" s="24"/>
      <c r="E117" s="24"/>
      <c r="F117" s="24"/>
      <c r="G117" s="24"/>
      <c r="H117" s="24"/>
    </row>
    <row r="118" spans="2:8" x14ac:dyDescent="0.25">
      <c r="B118" s="24"/>
      <c r="C118" s="24"/>
      <c r="D118" s="24"/>
      <c r="E118" s="24"/>
      <c r="F118" s="24"/>
      <c r="G118" s="24"/>
      <c r="H118" s="24"/>
    </row>
    <row r="119" spans="2:8" x14ac:dyDescent="0.25">
      <c r="B119" s="24"/>
      <c r="C119" s="24"/>
      <c r="D119" s="24"/>
      <c r="E119" s="24"/>
      <c r="F119" s="24"/>
      <c r="G119" s="24"/>
      <c r="H119" s="24"/>
    </row>
    <row r="120" spans="2:8" x14ac:dyDescent="0.25">
      <c r="B120" s="24"/>
      <c r="C120" s="24"/>
      <c r="D120" s="24"/>
      <c r="E120" s="24"/>
      <c r="F120" s="24"/>
      <c r="G120" s="24"/>
      <c r="H120" s="24"/>
    </row>
    <row r="121" spans="2:8" x14ac:dyDescent="0.25">
      <c r="B121" s="24"/>
      <c r="C121" s="24"/>
      <c r="D121" s="24"/>
      <c r="E121" s="24"/>
      <c r="F121" s="24"/>
      <c r="G121" s="24"/>
      <c r="H121" s="24"/>
    </row>
    <row r="122" spans="2:8" x14ac:dyDescent="0.25">
      <c r="B122" s="24"/>
      <c r="C122" s="24"/>
      <c r="D122" s="24"/>
      <c r="E122" s="24"/>
      <c r="F122" s="24"/>
      <c r="G122" s="24"/>
      <c r="H122" s="24"/>
    </row>
    <row r="123" spans="2:8" x14ac:dyDescent="0.25">
      <c r="B123" s="24"/>
      <c r="C123" s="24"/>
      <c r="D123" s="24"/>
      <c r="E123" s="24"/>
      <c r="F123" s="24"/>
      <c r="G123" s="24"/>
      <c r="H123" s="24"/>
    </row>
    <row r="124" spans="2:8" x14ac:dyDescent="0.25">
      <c r="B124" s="24"/>
      <c r="C124" s="24"/>
      <c r="D124" s="24"/>
      <c r="E124" s="24"/>
      <c r="F124" s="24"/>
      <c r="G124" s="24"/>
      <c r="H124" s="24"/>
    </row>
    <row r="125" spans="2:8" x14ac:dyDescent="0.25">
      <c r="B125" s="24"/>
      <c r="C125" s="24"/>
      <c r="D125" s="24"/>
      <c r="E125" s="24"/>
      <c r="F125" s="24"/>
      <c r="G125" s="24"/>
      <c r="H125" s="24"/>
    </row>
    <row r="126" spans="2:8" x14ac:dyDescent="0.25">
      <c r="B126" s="24"/>
      <c r="C126" s="24"/>
      <c r="D126" s="24"/>
      <c r="E126" s="24"/>
      <c r="F126" s="24"/>
      <c r="G126" s="24"/>
      <c r="H126" s="24"/>
    </row>
    <row r="127" spans="2:8" x14ac:dyDescent="0.25">
      <c r="B127" s="24"/>
      <c r="C127" s="24"/>
      <c r="D127" s="24"/>
      <c r="E127" s="24"/>
      <c r="F127" s="24"/>
      <c r="G127" s="24"/>
      <c r="H127" s="24"/>
    </row>
    <row r="128" spans="2:8" x14ac:dyDescent="0.25">
      <c r="B128" s="24"/>
      <c r="C128" s="24"/>
      <c r="D128" s="24"/>
      <c r="E128" s="24"/>
      <c r="F128" s="24"/>
      <c r="G128" s="24"/>
      <c r="H128" s="24"/>
    </row>
    <row r="129" spans="2:8" x14ac:dyDescent="0.25">
      <c r="B129" s="24"/>
      <c r="C129" s="24"/>
      <c r="D129" s="24"/>
      <c r="E129" s="24"/>
      <c r="F129" s="24"/>
      <c r="G129" s="24"/>
      <c r="H129" s="24"/>
    </row>
    <row r="130" spans="2:8" x14ac:dyDescent="0.25">
      <c r="B130" s="24"/>
      <c r="C130" s="24"/>
      <c r="D130" s="24"/>
      <c r="E130" s="24"/>
      <c r="F130" s="24"/>
      <c r="G130" s="24"/>
      <c r="H130" s="24"/>
    </row>
    <row r="131" spans="2:8" x14ac:dyDescent="0.25">
      <c r="B131" s="24"/>
      <c r="C131" s="24"/>
      <c r="D131" s="24"/>
      <c r="E131" s="24"/>
      <c r="F131" s="24"/>
      <c r="G131" s="24"/>
      <c r="H131" s="24"/>
    </row>
    <row r="132" spans="2:8" x14ac:dyDescent="0.25">
      <c r="B132" s="24"/>
      <c r="C132" s="24"/>
      <c r="D132" s="24"/>
      <c r="E132" s="24"/>
      <c r="F132" s="24"/>
      <c r="G132" s="24"/>
      <c r="H132" s="24"/>
    </row>
    <row r="133" spans="2:8" x14ac:dyDescent="0.25">
      <c r="B133" s="24"/>
      <c r="C133" s="24"/>
      <c r="D133" s="24"/>
      <c r="E133" s="24"/>
      <c r="F133" s="24"/>
      <c r="G133" s="24"/>
      <c r="H133" s="24"/>
    </row>
    <row r="134" spans="2:8" x14ac:dyDescent="0.25">
      <c r="B134" s="24"/>
      <c r="C134" s="24"/>
      <c r="D134" s="24"/>
      <c r="E134" s="24"/>
      <c r="F134" s="24"/>
      <c r="G134" s="24"/>
      <c r="H134" s="24"/>
    </row>
    <row r="135" spans="2:8" x14ac:dyDescent="0.25">
      <c r="B135" s="24"/>
      <c r="C135" s="24"/>
      <c r="D135" s="24"/>
      <c r="E135" s="24"/>
      <c r="F135" s="24"/>
      <c r="G135" s="24"/>
      <c r="H135" s="24"/>
    </row>
    <row r="136" spans="2:8" x14ac:dyDescent="0.25">
      <c r="B136" s="24"/>
      <c r="C136" s="24"/>
      <c r="D136" s="24"/>
      <c r="E136" s="24"/>
      <c r="F136" s="24"/>
      <c r="G136" s="24"/>
      <c r="H136" s="24"/>
    </row>
    <row r="137" spans="2:8" x14ac:dyDescent="0.25">
      <c r="B137" s="24"/>
      <c r="C137" s="24"/>
      <c r="D137" s="24"/>
      <c r="E137" s="24"/>
      <c r="F137" s="24"/>
      <c r="G137" s="24"/>
      <c r="H137" s="24"/>
    </row>
    <row r="138" spans="2:8" x14ac:dyDescent="0.25">
      <c r="B138" s="24"/>
      <c r="C138" s="24"/>
      <c r="D138" s="24"/>
      <c r="E138" s="24"/>
      <c r="F138" s="24"/>
      <c r="G138" s="24"/>
      <c r="H138" s="24"/>
    </row>
    <row r="139" spans="2:8" x14ac:dyDescent="0.25">
      <c r="B139" s="24"/>
      <c r="C139" s="24"/>
      <c r="D139" s="24"/>
      <c r="E139" s="24"/>
      <c r="F139" s="24"/>
      <c r="G139" s="24"/>
      <c r="H139" s="24"/>
    </row>
    <row r="140" spans="2:8" x14ac:dyDescent="0.25">
      <c r="B140" s="24"/>
      <c r="C140" s="24"/>
      <c r="D140" s="24"/>
      <c r="E140" s="24"/>
      <c r="F140" s="24"/>
      <c r="G140" s="24"/>
      <c r="H140" s="24"/>
    </row>
    <row r="141" spans="2:8" x14ac:dyDescent="0.25">
      <c r="B141" s="24"/>
      <c r="C141" s="24"/>
      <c r="D141" s="24"/>
      <c r="E141" s="24"/>
      <c r="F141" s="24"/>
      <c r="G141" s="24"/>
      <c r="H141" s="24"/>
    </row>
    <row r="142" spans="2:8" x14ac:dyDescent="0.25">
      <c r="B142" s="24"/>
      <c r="C142" s="24"/>
      <c r="D142" s="24"/>
      <c r="E142" s="24"/>
      <c r="F142" s="24"/>
      <c r="G142" s="24"/>
      <c r="H142" s="24"/>
    </row>
    <row r="143" spans="2:8" x14ac:dyDescent="0.25">
      <c r="B143" s="24"/>
      <c r="C143" s="24"/>
      <c r="D143" s="24"/>
      <c r="E143" s="24"/>
      <c r="F143" s="24"/>
      <c r="G143" s="24"/>
      <c r="H143" s="24"/>
    </row>
    <row r="144" spans="2:8" x14ac:dyDescent="0.25">
      <c r="B144" s="24"/>
      <c r="C144" s="24"/>
      <c r="D144" s="24"/>
      <c r="E144" s="24"/>
      <c r="F144" s="24"/>
      <c r="G144" s="24"/>
      <c r="H144" s="24"/>
    </row>
    <row r="145" spans="2:8" x14ac:dyDescent="0.25">
      <c r="B145" s="24"/>
      <c r="C145" s="24"/>
      <c r="D145" s="24"/>
      <c r="E145" s="24"/>
      <c r="F145" s="24"/>
      <c r="G145" s="24"/>
      <c r="H145" s="24"/>
    </row>
    <row r="146" spans="2:8" x14ac:dyDescent="0.25">
      <c r="B146" s="24"/>
      <c r="C146" s="24"/>
      <c r="D146" s="24"/>
      <c r="E146" s="24"/>
      <c r="F146" s="24"/>
      <c r="G146" s="24"/>
      <c r="H146" s="24"/>
    </row>
    <row r="147" spans="2:8" x14ac:dyDescent="0.25">
      <c r="B147" s="24"/>
      <c r="C147" s="24"/>
      <c r="D147" s="24"/>
      <c r="E147" s="24"/>
      <c r="F147" s="24"/>
      <c r="G147" s="24"/>
      <c r="H147" s="24"/>
    </row>
    <row r="148" spans="2:8" x14ac:dyDescent="0.25">
      <c r="B148" s="24"/>
      <c r="C148" s="24"/>
      <c r="D148" s="24"/>
      <c r="E148" s="24"/>
      <c r="F148" s="24"/>
      <c r="G148" s="24"/>
      <c r="H148" s="24"/>
    </row>
    <row r="149" spans="2:8" x14ac:dyDescent="0.25">
      <c r="B149" s="24"/>
      <c r="C149" s="24"/>
      <c r="D149" s="24"/>
      <c r="E149" s="24"/>
      <c r="F149" s="24"/>
      <c r="G149" s="24"/>
      <c r="H149" s="24"/>
    </row>
    <row r="150" spans="2:8" x14ac:dyDescent="0.25">
      <c r="B150" s="24"/>
      <c r="C150" s="24"/>
      <c r="D150" s="24"/>
      <c r="E150" s="24"/>
      <c r="F150" s="24"/>
      <c r="G150" s="24"/>
      <c r="H150" s="24"/>
    </row>
    <row r="151" spans="2:8" x14ac:dyDescent="0.25">
      <c r="B151" s="24"/>
      <c r="C151" s="24"/>
      <c r="D151" s="24"/>
      <c r="E151" s="24"/>
      <c r="F151" s="24"/>
      <c r="G151" s="24"/>
      <c r="H151" s="24"/>
    </row>
    <row r="152" spans="2:8" x14ac:dyDescent="0.25">
      <c r="B152" s="24"/>
      <c r="C152" s="24"/>
      <c r="D152" s="24"/>
      <c r="E152" s="24"/>
      <c r="F152" s="24"/>
      <c r="G152" s="24"/>
      <c r="H152" s="24"/>
    </row>
    <row r="153" spans="2:8" x14ac:dyDescent="0.25">
      <c r="B153" s="24"/>
      <c r="C153" s="24"/>
      <c r="D153" s="24"/>
      <c r="E153" s="24"/>
      <c r="F153" s="24"/>
      <c r="G153" s="24"/>
      <c r="H153" s="24"/>
    </row>
    <row r="154" spans="2:8" x14ac:dyDescent="0.25">
      <c r="B154" s="24"/>
      <c r="C154" s="24"/>
      <c r="D154" s="24"/>
      <c r="E154" s="24"/>
      <c r="F154" s="24"/>
      <c r="G154" s="24"/>
      <c r="H154" s="24"/>
    </row>
    <row r="155" spans="2:8" x14ac:dyDescent="0.25">
      <c r="B155" s="24"/>
      <c r="C155" s="24"/>
      <c r="D155" s="24"/>
      <c r="E155" s="24"/>
      <c r="F155" s="24"/>
      <c r="G155" s="24"/>
      <c r="H155" s="24"/>
    </row>
    <row r="156" spans="2:8" x14ac:dyDescent="0.25">
      <c r="B156" s="24"/>
      <c r="C156" s="24"/>
      <c r="D156" s="24"/>
      <c r="E156" s="24"/>
      <c r="F156" s="24"/>
      <c r="G156" s="24"/>
      <c r="H156" s="24"/>
    </row>
    <row r="157" spans="2:8" x14ac:dyDescent="0.25">
      <c r="B157" s="24"/>
      <c r="C157" s="24"/>
      <c r="D157" s="24"/>
      <c r="E157" s="24"/>
      <c r="F157" s="24"/>
      <c r="G157" s="24"/>
      <c r="H157" s="24"/>
    </row>
    <row r="158" spans="2:8" x14ac:dyDescent="0.25">
      <c r="B158" s="24"/>
      <c r="C158" s="24"/>
      <c r="D158" s="24"/>
      <c r="E158" s="24"/>
      <c r="F158" s="24"/>
      <c r="G158" s="24"/>
      <c r="H158" s="24"/>
    </row>
    <row r="159" spans="2:8" x14ac:dyDescent="0.25">
      <c r="B159" s="24"/>
      <c r="C159" s="24"/>
      <c r="D159" s="24"/>
      <c r="E159" s="24"/>
      <c r="F159" s="24"/>
      <c r="G159" s="24"/>
      <c r="H159" s="24"/>
    </row>
    <row r="160" spans="2:8" x14ac:dyDescent="0.25">
      <c r="B160" s="24"/>
      <c r="C160" s="24"/>
      <c r="D160" s="24"/>
      <c r="E160" s="24"/>
      <c r="F160" s="24"/>
      <c r="G160" s="24"/>
      <c r="H160" s="24"/>
    </row>
    <row r="161" spans="2:8" x14ac:dyDescent="0.25">
      <c r="B161" s="30"/>
      <c r="C161" s="30"/>
      <c r="D161" s="30"/>
      <c r="E161" s="30"/>
      <c r="F161" s="30"/>
      <c r="G161" s="30"/>
      <c r="H161" s="30"/>
    </row>
    <row r="162" spans="2:8" x14ac:dyDescent="0.25">
      <c r="B162" s="24"/>
      <c r="C162" s="24"/>
      <c r="D162" s="24"/>
      <c r="E162" s="24"/>
      <c r="F162" s="24"/>
      <c r="G162" s="24"/>
      <c r="H162" s="24"/>
    </row>
    <row r="163" spans="2:8" x14ac:dyDescent="0.25">
      <c r="B163" s="24"/>
      <c r="C163" s="24"/>
      <c r="D163" s="24"/>
      <c r="E163" s="24"/>
      <c r="F163" s="24"/>
      <c r="G163" s="24"/>
      <c r="H163" s="24"/>
    </row>
    <row r="164" spans="2:8" x14ac:dyDescent="0.25">
      <c r="B164" s="24"/>
      <c r="C164" s="24"/>
      <c r="D164" s="24"/>
      <c r="E164" s="24"/>
      <c r="F164" s="24"/>
      <c r="G164" s="24"/>
      <c r="H164" s="24"/>
    </row>
    <row r="165" spans="2:8" x14ac:dyDescent="0.25">
      <c r="B165" s="24"/>
      <c r="C165" s="24"/>
      <c r="D165" s="24"/>
      <c r="E165" s="24"/>
      <c r="F165" s="24"/>
      <c r="G165" s="24"/>
      <c r="H165" s="24"/>
    </row>
    <row r="166" spans="2:8" x14ac:dyDescent="0.25">
      <c r="B166" s="24"/>
      <c r="C166" s="24"/>
      <c r="D166" s="24"/>
      <c r="E166" s="24"/>
      <c r="F166" s="24"/>
      <c r="G166" s="24"/>
      <c r="H166" s="24"/>
    </row>
    <row r="167" spans="2:8" x14ac:dyDescent="0.25">
      <c r="B167" s="24"/>
      <c r="C167" s="24"/>
      <c r="D167" s="24"/>
      <c r="E167" s="24"/>
      <c r="F167" s="24"/>
      <c r="G167" s="24"/>
      <c r="H167" s="24"/>
    </row>
    <row r="168" spans="2:8" x14ac:dyDescent="0.25">
      <c r="B168" s="24"/>
      <c r="C168" s="24"/>
      <c r="D168" s="24"/>
      <c r="E168" s="24"/>
      <c r="F168" s="24"/>
      <c r="G168" s="24"/>
      <c r="H168" s="24"/>
    </row>
    <row r="169" spans="2:8" x14ac:dyDescent="0.25">
      <c r="B169" s="24"/>
      <c r="C169" s="24"/>
      <c r="D169" s="24"/>
      <c r="E169" s="24"/>
      <c r="F169" s="24"/>
      <c r="G169" s="24"/>
      <c r="H169" s="24"/>
    </row>
    <row r="170" spans="2:8" x14ac:dyDescent="0.25">
      <c r="B170" s="24"/>
      <c r="C170" s="24"/>
      <c r="D170" s="24"/>
      <c r="E170" s="24"/>
      <c r="F170" s="24"/>
      <c r="G170" s="24"/>
      <c r="H170" s="24"/>
    </row>
    <row r="171" spans="2:8" x14ac:dyDescent="0.25">
      <c r="B171" s="24"/>
      <c r="C171" s="24"/>
      <c r="D171" s="24"/>
      <c r="E171" s="24"/>
      <c r="F171" s="24"/>
      <c r="G171" s="24"/>
      <c r="H171" s="24"/>
    </row>
    <row r="172" spans="2:8" x14ac:dyDescent="0.25">
      <c r="B172" s="24"/>
      <c r="C172" s="24"/>
      <c r="D172" s="24"/>
      <c r="E172" s="24"/>
      <c r="F172" s="24"/>
      <c r="G172" s="24"/>
      <c r="H172" s="24"/>
    </row>
    <row r="173" spans="2:8" x14ac:dyDescent="0.25">
      <c r="B173" s="24"/>
      <c r="C173" s="24"/>
      <c r="D173" s="24"/>
      <c r="E173" s="24"/>
      <c r="F173" s="24"/>
      <c r="G173" s="24"/>
      <c r="H173" s="24"/>
    </row>
    <row r="174" spans="2:8" x14ac:dyDescent="0.25">
      <c r="B174" s="24"/>
      <c r="C174" s="24"/>
      <c r="D174" s="24"/>
      <c r="E174" s="24"/>
      <c r="F174" s="24"/>
      <c r="G174" s="24"/>
      <c r="H174" s="24"/>
    </row>
    <row r="175" spans="2:8" x14ac:dyDescent="0.25">
      <c r="B175" s="24"/>
      <c r="C175" s="24"/>
      <c r="D175" s="24"/>
      <c r="E175" s="24"/>
      <c r="F175" s="24"/>
      <c r="G175" s="24"/>
      <c r="H175" s="24"/>
    </row>
    <row r="176" spans="2:8" x14ac:dyDescent="0.25">
      <c r="B176" s="24"/>
      <c r="C176" s="24"/>
      <c r="D176" s="24"/>
      <c r="E176" s="24"/>
      <c r="F176" s="24"/>
      <c r="G176" s="24"/>
      <c r="H176" s="24"/>
    </row>
    <row r="177" spans="2:8" x14ac:dyDescent="0.25">
      <c r="B177" s="24"/>
      <c r="C177" s="24"/>
      <c r="D177" s="24"/>
      <c r="E177" s="24"/>
      <c r="F177" s="24"/>
      <c r="G177" s="24"/>
      <c r="H177" s="24"/>
    </row>
    <row r="178" spans="2:8" x14ac:dyDescent="0.25">
      <c r="B178" s="24"/>
      <c r="C178" s="24"/>
      <c r="D178" s="24"/>
      <c r="E178" s="24"/>
      <c r="F178" s="24"/>
      <c r="G178" s="24"/>
      <c r="H178" s="24"/>
    </row>
    <row r="179" spans="2:8" x14ac:dyDescent="0.25">
      <c r="B179" s="24"/>
      <c r="C179" s="24"/>
      <c r="D179" s="24"/>
      <c r="E179" s="24"/>
      <c r="F179" s="24"/>
      <c r="G179" s="24"/>
      <c r="H179" s="24"/>
    </row>
    <row r="180" spans="2:8" x14ac:dyDescent="0.25">
      <c r="B180" s="24"/>
      <c r="C180" s="24"/>
      <c r="D180" s="24"/>
      <c r="E180" s="24"/>
      <c r="F180" s="24"/>
      <c r="G180" s="24"/>
      <c r="H180" s="24"/>
    </row>
    <row r="181" spans="2:8" x14ac:dyDescent="0.25">
      <c r="B181" s="24"/>
      <c r="C181" s="24"/>
      <c r="D181" s="24"/>
      <c r="E181" s="24"/>
      <c r="F181" s="24"/>
      <c r="G181" s="24"/>
      <c r="H181" s="24"/>
    </row>
    <row r="182" spans="2:8" x14ac:dyDescent="0.25">
      <c r="B182" s="24"/>
      <c r="C182" s="24"/>
      <c r="D182" s="24"/>
      <c r="E182" s="24"/>
      <c r="F182" s="24"/>
      <c r="G182" s="24"/>
      <c r="H182" s="24"/>
    </row>
    <row r="183" spans="2:8" x14ac:dyDescent="0.25">
      <c r="B183" s="24"/>
      <c r="C183" s="24"/>
      <c r="D183" s="24"/>
      <c r="E183" s="24"/>
      <c r="F183" s="24"/>
      <c r="G183" s="24"/>
      <c r="H183" s="24"/>
    </row>
    <row r="184" spans="2:8" x14ac:dyDescent="0.25">
      <c r="B184" s="24"/>
      <c r="C184" s="24"/>
      <c r="D184" s="24"/>
      <c r="E184" s="24"/>
      <c r="F184" s="24"/>
      <c r="G184" s="24"/>
      <c r="H184" s="24"/>
    </row>
    <row r="185" spans="2:8" x14ac:dyDescent="0.25">
      <c r="B185" s="24"/>
      <c r="C185" s="24"/>
      <c r="D185" s="24"/>
      <c r="E185" s="24"/>
      <c r="F185" s="24"/>
      <c r="G185" s="24"/>
      <c r="H185" s="24"/>
    </row>
    <row r="186" spans="2:8" x14ac:dyDescent="0.25">
      <c r="B186" s="24"/>
      <c r="C186" s="24"/>
      <c r="D186" s="24"/>
      <c r="E186" s="24"/>
      <c r="F186" s="24"/>
      <c r="G186" s="24"/>
      <c r="H186" s="24"/>
    </row>
    <row r="187" spans="2:8" x14ac:dyDescent="0.25">
      <c r="B187" s="24"/>
      <c r="C187" s="24"/>
      <c r="D187" s="24"/>
      <c r="E187" s="24"/>
      <c r="F187" s="24"/>
      <c r="G187" s="24"/>
      <c r="H187" s="24"/>
    </row>
    <row r="188" spans="2:8" x14ac:dyDescent="0.25">
      <c r="B188" s="24"/>
      <c r="C188" s="24"/>
      <c r="D188" s="24"/>
      <c r="E188" s="24"/>
      <c r="F188" s="24"/>
      <c r="G188" s="24"/>
      <c r="H188" s="24"/>
    </row>
    <row r="189" spans="2:8" x14ac:dyDescent="0.25">
      <c r="B189" s="24"/>
      <c r="C189" s="24"/>
      <c r="D189" s="24"/>
      <c r="E189" s="24"/>
      <c r="F189" s="24"/>
      <c r="G189" s="24"/>
      <c r="H189" s="24"/>
    </row>
    <row r="190" spans="2:8" x14ac:dyDescent="0.25">
      <c r="B190" s="24"/>
      <c r="C190" s="24"/>
      <c r="D190" s="24"/>
      <c r="E190" s="24"/>
      <c r="F190" s="24"/>
      <c r="G190" s="24"/>
      <c r="H190" s="24"/>
    </row>
    <row r="191" spans="2:8" x14ac:dyDescent="0.25">
      <c r="B191" s="24"/>
      <c r="C191" s="24"/>
      <c r="D191" s="24"/>
      <c r="E191" s="24"/>
      <c r="F191" s="24"/>
      <c r="G191" s="24"/>
      <c r="H191" s="24"/>
    </row>
    <row r="192" spans="2:8" x14ac:dyDescent="0.25">
      <c r="B192" s="24"/>
      <c r="C192" s="24"/>
      <c r="D192" s="24"/>
      <c r="E192" s="24"/>
      <c r="F192" s="24"/>
      <c r="G192" s="24"/>
      <c r="H192" s="24"/>
    </row>
    <row r="193" spans="2:8" x14ac:dyDescent="0.25">
      <c r="B193" s="24"/>
      <c r="C193" s="24"/>
      <c r="D193" s="24"/>
      <c r="E193" s="24"/>
      <c r="F193" s="24"/>
      <c r="G193" s="24"/>
      <c r="H193" s="24"/>
    </row>
    <row r="194" spans="2:8" x14ac:dyDescent="0.25">
      <c r="B194" s="24"/>
      <c r="C194" s="24"/>
      <c r="D194" s="24"/>
      <c r="E194" s="24"/>
      <c r="F194" s="24"/>
      <c r="G194" s="24"/>
      <c r="H194" s="24"/>
    </row>
    <row r="195" spans="2:8" x14ac:dyDescent="0.25">
      <c r="B195" s="24"/>
      <c r="C195" s="24"/>
      <c r="D195" s="24"/>
      <c r="E195" s="24"/>
      <c r="F195" s="24"/>
      <c r="G195" s="24"/>
      <c r="H195" s="24"/>
    </row>
    <row r="196" spans="2:8" x14ac:dyDescent="0.25">
      <c r="B196" s="24"/>
      <c r="C196" s="24"/>
      <c r="D196" s="24"/>
      <c r="E196" s="24"/>
      <c r="F196" s="24"/>
      <c r="G196" s="24"/>
      <c r="H196" s="24"/>
    </row>
    <row r="197" spans="2:8" x14ac:dyDescent="0.25">
      <c r="B197" s="24"/>
      <c r="C197" s="24"/>
      <c r="D197" s="24"/>
      <c r="E197" s="24"/>
      <c r="F197" s="24"/>
      <c r="G197" s="24"/>
      <c r="H197" s="24"/>
    </row>
    <row r="198" spans="2:8" x14ac:dyDescent="0.25">
      <c r="B198" s="24"/>
      <c r="C198" s="24"/>
      <c r="D198" s="24"/>
      <c r="E198" s="24"/>
      <c r="F198" s="24"/>
      <c r="G198" s="24"/>
      <c r="H198" s="24"/>
    </row>
    <row r="199" spans="2:8" x14ac:dyDescent="0.25">
      <c r="B199" s="24"/>
      <c r="C199" s="24"/>
      <c r="D199" s="24"/>
      <c r="E199" s="24"/>
      <c r="F199" s="24"/>
      <c r="G199" s="24"/>
      <c r="H199" s="24"/>
    </row>
    <row r="200" spans="2:8" x14ac:dyDescent="0.25">
      <c r="B200" s="24"/>
      <c r="C200" s="24"/>
      <c r="D200" s="24"/>
      <c r="E200" s="24"/>
      <c r="F200" s="24"/>
      <c r="G200" s="24"/>
      <c r="H200" s="24"/>
    </row>
    <row r="201" spans="2:8" x14ac:dyDescent="0.25">
      <c r="B201" s="24"/>
      <c r="C201" s="24"/>
      <c r="D201" s="24"/>
      <c r="E201" s="24"/>
      <c r="F201" s="24"/>
      <c r="G201" s="24"/>
      <c r="H201" s="24"/>
    </row>
    <row r="202" spans="2:8" x14ac:dyDescent="0.25">
      <c r="B202" s="24"/>
      <c r="C202" s="24"/>
      <c r="D202" s="24"/>
      <c r="E202" s="24"/>
      <c r="F202" s="24"/>
      <c r="G202" s="24"/>
      <c r="H202" s="24"/>
    </row>
    <row r="203" spans="2:8" x14ac:dyDescent="0.25">
      <c r="B203" s="24"/>
      <c r="C203" s="24"/>
      <c r="D203" s="24"/>
      <c r="E203" s="24"/>
      <c r="F203" s="24"/>
      <c r="G203" s="24"/>
      <c r="H203" s="24"/>
    </row>
    <row r="204" spans="2:8" x14ac:dyDescent="0.25">
      <c r="B204" s="24"/>
      <c r="C204" s="24"/>
      <c r="D204" s="24"/>
      <c r="E204" s="24"/>
      <c r="F204" s="24"/>
      <c r="G204" s="24"/>
      <c r="H204" s="24"/>
    </row>
    <row r="205" spans="2:8" x14ac:dyDescent="0.25">
      <c r="B205" s="24"/>
      <c r="C205" s="24"/>
      <c r="D205" s="24"/>
      <c r="E205" s="24"/>
      <c r="F205" s="24"/>
      <c r="G205" s="24"/>
      <c r="H205" s="24"/>
    </row>
    <row r="206" spans="2:8" x14ac:dyDescent="0.25">
      <c r="B206" s="24"/>
      <c r="C206" s="24"/>
      <c r="D206" s="24"/>
      <c r="E206" s="24"/>
      <c r="F206" s="24"/>
      <c r="G206" s="24"/>
      <c r="H206" s="24"/>
    </row>
    <row r="207" spans="2:8" x14ac:dyDescent="0.25">
      <c r="B207" s="24"/>
      <c r="C207" s="24"/>
      <c r="D207" s="24"/>
      <c r="E207" s="24"/>
      <c r="F207" s="24"/>
      <c r="G207" s="24"/>
      <c r="H207" s="24"/>
    </row>
    <row r="208" spans="2:8" x14ac:dyDescent="0.25">
      <c r="B208" s="24"/>
      <c r="C208" s="24"/>
      <c r="D208" s="24"/>
      <c r="E208" s="24"/>
      <c r="F208" s="24"/>
      <c r="G208" s="24"/>
      <c r="H208" s="24"/>
    </row>
    <row r="209" spans="2:8" x14ac:dyDescent="0.25">
      <c r="B209" s="24"/>
      <c r="C209" s="24"/>
      <c r="D209" s="24"/>
      <c r="E209" s="24"/>
      <c r="F209" s="24"/>
      <c r="G209" s="24"/>
      <c r="H209" s="24"/>
    </row>
    <row r="210" spans="2:8" x14ac:dyDescent="0.25">
      <c r="B210" s="24"/>
      <c r="C210" s="24"/>
      <c r="D210" s="24"/>
      <c r="E210" s="24"/>
      <c r="F210" s="24"/>
      <c r="G210" s="24"/>
      <c r="H210" s="24"/>
    </row>
    <row r="211" spans="2:8" x14ac:dyDescent="0.25">
      <c r="B211" s="24"/>
      <c r="C211" s="24"/>
      <c r="D211" s="24"/>
      <c r="E211" s="24"/>
      <c r="F211" s="24"/>
      <c r="G211" s="24"/>
      <c r="H211" s="24"/>
    </row>
    <row r="212" spans="2:8" x14ac:dyDescent="0.25">
      <c r="B212" s="30"/>
      <c r="C212" s="30"/>
      <c r="D212" s="30"/>
      <c r="E212" s="30"/>
      <c r="F212" s="30"/>
      <c r="G212" s="30"/>
      <c r="H212" s="30"/>
    </row>
    <row r="213" spans="2:8" x14ac:dyDescent="0.25">
      <c r="B213" s="24"/>
      <c r="C213" s="24"/>
      <c r="D213" s="24"/>
      <c r="E213" s="24"/>
      <c r="F213" s="24"/>
      <c r="G213" s="24"/>
      <c r="H213" s="24"/>
    </row>
    <row r="214" spans="2:8" x14ac:dyDescent="0.25">
      <c r="B214" s="24"/>
      <c r="C214" s="24"/>
      <c r="D214" s="24"/>
      <c r="E214" s="24"/>
      <c r="F214" s="24"/>
      <c r="G214" s="24"/>
      <c r="H214" s="24"/>
    </row>
    <row r="215" spans="2:8" x14ac:dyDescent="0.25">
      <c r="B215" s="24"/>
      <c r="C215" s="24"/>
      <c r="D215" s="24"/>
      <c r="E215" s="24"/>
      <c r="F215" s="24"/>
      <c r="G215" s="24"/>
      <c r="H215" s="24"/>
    </row>
    <row r="216" spans="2:8" x14ac:dyDescent="0.25">
      <c r="B216" s="24"/>
      <c r="C216" s="24"/>
      <c r="D216" s="24"/>
      <c r="E216" s="24"/>
      <c r="F216" s="24"/>
      <c r="G216" s="24"/>
      <c r="H216" s="24"/>
    </row>
    <row r="217" spans="2:8" x14ac:dyDescent="0.25">
      <c r="B217" s="24"/>
      <c r="C217" s="24"/>
      <c r="D217" s="24"/>
      <c r="E217" s="24"/>
      <c r="F217" s="24"/>
      <c r="G217" s="24"/>
      <c r="H217" s="24"/>
    </row>
    <row r="218" spans="2:8" x14ac:dyDescent="0.25">
      <c r="B218" s="24"/>
      <c r="C218" s="24"/>
      <c r="D218" s="24"/>
      <c r="E218" s="24"/>
      <c r="F218" s="24"/>
      <c r="G218" s="24"/>
      <c r="H218" s="24"/>
    </row>
    <row r="219" spans="2:8" x14ac:dyDescent="0.25">
      <c r="B219" s="24"/>
      <c r="C219" s="24"/>
      <c r="D219" s="24"/>
      <c r="E219" s="24"/>
      <c r="F219" s="24"/>
      <c r="G219" s="24"/>
      <c r="H219" s="24"/>
    </row>
    <row r="220" spans="2:8" x14ac:dyDescent="0.25">
      <c r="B220" s="24"/>
      <c r="C220" s="24"/>
      <c r="D220" s="24"/>
      <c r="E220" s="24"/>
      <c r="F220" s="24"/>
      <c r="G220" s="24"/>
      <c r="H220" s="24"/>
    </row>
    <row r="221" spans="2:8" x14ac:dyDescent="0.25">
      <c r="B221" s="24"/>
      <c r="C221" s="24"/>
      <c r="D221" s="24"/>
      <c r="E221" s="24"/>
      <c r="F221" s="24"/>
      <c r="G221" s="24"/>
      <c r="H221" s="24"/>
    </row>
    <row r="222" spans="2:8" x14ac:dyDescent="0.25">
      <c r="B222" s="24"/>
      <c r="C222" s="24"/>
      <c r="D222" s="24"/>
      <c r="E222" s="24"/>
      <c r="F222" s="24"/>
      <c r="G222" s="24"/>
      <c r="H222" s="24"/>
    </row>
    <row r="223" spans="2:8" x14ac:dyDescent="0.25">
      <c r="B223" s="24"/>
      <c r="C223" s="24"/>
      <c r="D223" s="24"/>
      <c r="E223" s="24"/>
      <c r="F223" s="24"/>
      <c r="G223" s="24"/>
      <c r="H223" s="24"/>
    </row>
    <row r="224" spans="2:8" x14ac:dyDescent="0.25">
      <c r="B224" s="24"/>
      <c r="C224" s="24"/>
      <c r="D224" s="24"/>
      <c r="E224" s="24"/>
      <c r="F224" s="24"/>
      <c r="G224" s="24"/>
      <c r="H224" s="24"/>
    </row>
    <row r="225" spans="2:8" x14ac:dyDescent="0.25">
      <c r="B225" s="24"/>
      <c r="C225" s="24"/>
      <c r="D225" s="24"/>
      <c r="E225" s="24"/>
      <c r="F225" s="24"/>
      <c r="G225" s="24"/>
      <c r="H225" s="24"/>
    </row>
    <row r="226" spans="2:8" x14ac:dyDescent="0.25">
      <c r="B226" s="24"/>
      <c r="C226" s="24"/>
      <c r="D226" s="24"/>
      <c r="E226" s="24"/>
      <c r="F226" s="24"/>
      <c r="G226" s="24"/>
      <c r="H226" s="24"/>
    </row>
    <row r="227" spans="2:8" x14ac:dyDescent="0.25">
      <c r="B227" s="24"/>
      <c r="C227" s="24"/>
      <c r="D227" s="24"/>
      <c r="E227" s="24"/>
      <c r="F227" s="24"/>
      <c r="G227" s="24"/>
      <c r="H227" s="24"/>
    </row>
    <row r="228" spans="2:8" x14ac:dyDescent="0.25">
      <c r="B228" s="24"/>
      <c r="C228" s="24"/>
      <c r="D228" s="24"/>
      <c r="E228" s="24"/>
      <c r="F228" s="24"/>
      <c r="G228" s="24"/>
      <c r="H228" s="24"/>
    </row>
    <row r="229" spans="2:8" x14ac:dyDescent="0.25">
      <c r="B229" s="24"/>
      <c r="C229" s="24"/>
      <c r="D229" s="24"/>
      <c r="E229" s="24"/>
      <c r="F229" s="24"/>
      <c r="G229" s="24"/>
      <c r="H229" s="24"/>
    </row>
    <row r="230" spans="2:8" x14ac:dyDescent="0.25">
      <c r="B230" s="24"/>
      <c r="C230" s="24"/>
      <c r="D230" s="24"/>
      <c r="E230" s="24"/>
      <c r="F230" s="24"/>
      <c r="G230" s="24"/>
      <c r="H230" s="24"/>
    </row>
    <row r="231" spans="2:8" x14ac:dyDescent="0.25">
      <c r="B231" s="24"/>
      <c r="C231" s="24"/>
      <c r="D231" s="24"/>
      <c r="E231" s="24"/>
      <c r="F231" s="24"/>
      <c r="G231" s="24"/>
      <c r="H231" s="24"/>
    </row>
    <row r="232" spans="2:8" x14ac:dyDescent="0.25">
      <c r="B232" s="24"/>
      <c r="C232" s="24"/>
      <c r="D232" s="24"/>
      <c r="E232" s="24"/>
      <c r="F232" s="24"/>
      <c r="G232" s="24"/>
      <c r="H232" s="24"/>
    </row>
    <row r="233" spans="2:8" x14ac:dyDescent="0.25">
      <c r="B233" s="24"/>
      <c r="C233" s="24"/>
      <c r="D233" s="24"/>
      <c r="E233" s="24"/>
      <c r="F233" s="24"/>
      <c r="G233" s="24"/>
      <c r="H233" s="24"/>
    </row>
    <row r="234" spans="2:8" x14ac:dyDescent="0.25">
      <c r="B234" s="24"/>
      <c r="C234" s="24"/>
      <c r="D234" s="24"/>
      <c r="E234" s="24"/>
      <c r="F234" s="24"/>
      <c r="G234" s="24"/>
      <c r="H234" s="24"/>
    </row>
    <row r="235" spans="2:8" x14ac:dyDescent="0.25">
      <c r="B235" s="24"/>
      <c r="C235" s="24"/>
      <c r="D235" s="24"/>
      <c r="E235" s="24"/>
      <c r="F235" s="24"/>
      <c r="G235" s="24"/>
      <c r="H235" s="24"/>
    </row>
    <row r="236" spans="2:8" x14ac:dyDescent="0.25">
      <c r="B236" s="24"/>
      <c r="C236" s="24"/>
      <c r="D236" s="24"/>
      <c r="E236" s="24"/>
      <c r="F236" s="24"/>
      <c r="G236" s="24"/>
      <c r="H236" s="24"/>
    </row>
    <row r="237" spans="2:8" x14ac:dyDescent="0.25">
      <c r="B237" s="24"/>
      <c r="C237" s="24"/>
      <c r="D237" s="24"/>
      <c r="E237" s="24"/>
      <c r="F237" s="24"/>
      <c r="G237" s="24"/>
      <c r="H237" s="24"/>
    </row>
    <row r="238" spans="2:8" x14ac:dyDescent="0.25">
      <c r="B238" s="24"/>
      <c r="C238" s="24"/>
      <c r="D238" s="24"/>
      <c r="E238" s="24"/>
      <c r="F238" s="24"/>
      <c r="G238" s="24"/>
      <c r="H238" s="24"/>
    </row>
    <row r="239" spans="2:8" x14ac:dyDescent="0.25">
      <c r="B239" s="24"/>
      <c r="C239" s="24"/>
      <c r="D239" s="24"/>
      <c r="E239" s="24"/>
      <c r="F239" s="24"/>
      <c r="G239" s="24"/>
      <c r="H239" s="24"/>
    </row>
    <row r="240" spans="2:8" x14ac:dyDescent="0.25">
      <c r="B240" s="24"/>
      <c r="C240" s="24"/>
      <c r="D240" s="24"/>
      <c r="E240" s="24"/>
      <c r="F240" s="24"/>
      <c r="G240" s="24"/>
      <c r="H240" s="24"/>
    </row>
    <row r="241" spans="2:20" x14ac:dyDescent="0.25">
      <c r="B241" s="24"/>
      <c r="C241" s="24"/>
      <c r="D241" s="24"/>
      <c r="E241" s="24"/>
      <c r="F241" s="24"/>
      <c r="G241" s="24"/>
      <c r="H241" s="24"/>
    </row>
    <row r="242" spans="2:20" x14ac:dyDescent="0.25">
      <c r="B242" s="24"/>
      <c r="C242" s="24"/>
      <c r="D242" s="24"/>
      <c r="E242" s="24"/>
      <c r="F242" s="24"/>
      <c r="G242" s="24"/>
      <c r="H242" s="24"/>
    </row>
    <row r="243" spans="2:20" x14ac:dyDescent="0.25">
      <c r="B243" s="24"/>
      <c r="C243" s="24"/>
      <c r="D243" s="24"/>
      <c r="E243" s="24"/>
      <c r="F243" s="24"/>
      <c r="G243" s="24"/>
      <c r="H243" s="24"/>
    </row>
    <row r="244" spans="2:20" x14ac:dyDescent="0.25">
      <c r="B244" s="24"/>
      <c r="C244" s="24"/>
      <c r="D244" s="24"/>
      <c r="E244" s="24"/>
      <c r="F244" s="24"/>
      <c r="G244" s="24"/>
      <c r="H244" s="24"/>
    </row>
    <row r="245" spans="2:20" x14ac:dyDescent="0.25">
      <c r="B245" s="24"/>
      <c r="C245" s="24"/>
      <c r="D245" s="24"/>
      <c r="E245" s="24"/>
      <c r="F245" s="24"/>
      <c r="G245" s="24"/>
      <c r="H245" s="24"/>
    </row>
    <row r="246" spans="2:20" x14ac:dyDescent="0.25">
      <c r="B246" s="24"/>
      <c r="C246" s="24"/>
      <c r="D246" s="24"/>
      <c r="E246" s="24"/>
      <c r="F246" s="24"/>
      <c r="G246" s="24"/>
      <c r="H246" s="24"/>
      <c r="T246" s="25"/>
    </row>
    <row r="247" spans="2:20" x14ac:dyDescent="0.25">
      <c r="B247" s="24"/>
      <c r="C247" s="24"/>
      <c r="D247" s="24"/>
      <c r="E247" s="24"/>
      <c r="F247" s="24"/>
      <c r="G247" s="24"/>
      <c r="H247" s="24"/>
    </row>
    <row r="248" spans="2:20" x14ac:dyDescent="0.25">
      <c r="B248" s="24"/>
      <c r="C248" s="24"/>
      <c r="D248" s="24"/>
      <c r="E248" s="24"/>
      <c r="F248" s="24"/>
      <c r="G248" s="24"/>
      <c r="H248" s="24"/>
    </row>
    <row r="249" spans="2:20" x14ac:dyDescent="0.25">
      <c r="B249" s="24"/>
      <c r="C249" s="24"/>
      <c r="D249" s="24"/>
      <c r="E249" s="24"/>
      <c r="F249" s="24"/>
      <c r="G249" s="24"/>
      <c r="H249" s="24"/>
    </row>
    <row r="250" spans="2:20" x14ac:dyDescent="0.25">
      <c r="B250" s="24"/>
      <c r="C250" s="24"/>
      <c r="D250" s="24"/>
      <c r="E250" s="24"/>
      <c r="F250" s="24"/>
      <c r="G250" s="24"/>
      <c r="H250" s="24"/>
    </row>
    <row r="251" spans="2:20" x14ac:dyDescent="0.25">
      <c r="B251" s="24"/>
      <c r="C251" s="24"/>
      <c r="D251" s="24"/>
      <c r="E251" s="24"/>
      <c r="F251" s="24"/>
      <c r="G251" s="24"/>
      <c r="H251" s="24"/>
    </row>
    <row r="252" spans="2:20" x14ac:dyDescent="0.25">
      <c r="B252" s="24"/>
      <c r="C252" s="24"/>
      <c r="D252" s="24"/>
      <c r="E252" s="24"/>
      <c r="F252" s="24"/>
      <c r="G252" s="24"/>
      <c r="H252" s="24"/>
    </row>
    <row r="253" spans="2:20" x14ac:dyDescent="0.25">
      <c r="B253" s="24"/>
      <c r="C253" s="24"/>
      <c r="D253" s="24"/>
      <c r="E253" s="24"/>
      <c r="F253" s="24"/>
      <c r="G253" s="24"/>
      <c r="H253" s="24"/>
    </row>
    <row r="254" spans="2:20" x14ac:dyDescent="0.25">
      <c r="B254" s="24"/>
      <c r="C254" s="24"/>
      <c r="D254" s="24"/>
      <c r="E254" s="24"/>
      <c r="F254" s="24"/>
      <c r="G254" s="24"/>
      <c r="H254" s="24"/>
    </row>
    <row r="255" spans="2:20" x14ac:dyDescent="0.25">
      <c r="B255" s="24"/>
      <c r="C255" s="24"/>
      <c r="D255" s="24"/>
      <c r="E255" s="24"/>
      <c r="F255" s="24"/>
      <c r="G255" s="24"/>
      <c r="H255" s="24"/>
    </row>
    <row r="256" spans="2:20" x14ac:dyDescent="0.25">
      <c r="B256" s="24"/>
      <c r="C256" s="24"/>
      <c r="D256" s="24"/>
      <c r="E256" s="24"/>
      <c r="F256" s="24"/>
      <c r="G256" s="24"/>
      <c r="H256" s="24"/>
    </row>
    <row r="257" spans="2:8" x14ac:dyDescent="0.25">
      <c r="B257" s="24"/>
      <c r="C257" s="24"/>
      <c r="D257" s="24"/>
      <c r="E257" s="24"/>
      <c r="F257" s="24"/>
      <c r="G257" s="24"/>
      <c r="H257" s="24"/>
    </row>
    <row r="258" spans="2:8" x14ac:dyDescent="0.25">
      <c r="B258" s="24"/>
      <c r="C258" s="24"/>
      <c r="D258" s="24"/>
      <c r="E258" s="24"/>
      <c r="F258" s="24"/>
      <c r="G258" s="24"/>
      <c r="H258" s="24"/>
    </row>
    <row r="259" spans="2:8" x14ac:dyDescent="0.25">
      <c r="B259" s="24"/>
      <c r="C259" s="24"/>
      <c r="D259" s="24"/>
      <c r="E259" s="24"/>
      <c r="F259" s="24"/>
      <c r="G259" s="24"/>
      <c r="H259" s="24"/>
    </row>
    <row r="260" spans="2:8" x14ac:dyDescent="0.25">
      <c r="B260" s="24"/>
      <c r="C260" s="24"/>
      <c r="D260" s="24"/>
      <c r="E260" s="24"/>
      <c r="F260" s="24"/>
      <c r="G260" s="24"/>
      <c r="H260" s="24"/>
    </row>
    <row r="261" spans="2:8" x14ac:dyDescent="0.25">
      <c r="B261" s="24"/>
      <c r="C261" s="24"/>
      <c r="D261" s="24"/>
      <c r="E261" s="24"/>
      <c r="F261" s="24"/>
      <c r="G261" s="24"/>
      <c r="H261" s="24"/>
    </row>
    <row r="262" spans="2:8" x14ac:dyDescent="0.25">
      <c r="B262" s="24"/>
      <c r="C262" s="24"/>
      <c r="D262" s="24"/>
      <c r="E262" s="24"/>
      <c r="F262" s="24"/>
      <c r="G262" s="24"/>
      <c r="H262" s="24"/>
    </row>
    <row r="263" spans="2:8" x14ac:dyDescent="0.25">
      <c r="B263" s="30"/>
      <c r="C263" s="30"/>
      <c r="D263" s="30"/>
      <c r="E263" s="30"/>
      <c r="F263" s="30"/>
      <c r="G263" s="30"/>
      <c r="H263" s="30"/>
    </row>
    <row r="264" spans="2:8" x14ac:dyDescent="0.25">
      <c r="B264" s="24"/>
      <c r="C264" s="24"/>
      <c r="D264" s="24"/>
      <c r="E264" s="24"/>
      <c r="F264" s="24"/>
      <c r="G264" s="24"/>
      <c r="H264" s="24"/>
    </row>
    <row r="265" spans="2:8" x14ac:dyDescent="0.25">
      <c r="B265" s="24"/>
      <c r="C265" s="24"/>
      <c r="D265" s="24"/>
      <c r="E265" s="24"/>
      <c r="F265" s="24"/>
      <c r="G265" s="24"/>
      <c r="H265" s="24"/>
    </row>
    <row r="266" spans="2:8" x14ac:dyDescent="0.25">
      <c r="B266" s="24"/>
      <c r="C266" s="24"/>
      <c r="D266" s="24"/>
      <c r="E266" s="24"/>
      <c r="F266" s="24"/>
      <c r="G266" s="24"/>
      <c r="H266" s="24"/>
    </row>
    <row r="267" spans="2:8" x14ac:dyDescent="0.25">
      <c r="B267" s="24"/>
      <c r="C267" s="24"/>
      <c r="D267" s="24"/>
      <c r="E267" s="24"/>
      <c r="F267" s="24"/>
      <c r="G267" s="24"/>
      <c r="H267" s="24"/>
    </row>
    <row r="268" spans="2:8" x14ac:dyDescent="0.25">
      <c r="B268" s="24"/>
      <c r="C268" s="24"/>
      <c r="D268" s="24"/>
      <c r="E268" s="24"/>
      <c r="F268" s="24"/>
      <c r="G268" s="24"/>
      <c r="H268" s="24"/>
    </row>
    <row r="269" spans="2:8" x14ac:dyDescent="0.25">
      <c r="B269" s="24"/>
      <c r="C269" s="24"/>
      <c r="D269" s="24"/>
      <c r="E269" s="24"/>
      <c r="F269" s="24"/>
      <c r="G269" s="24"/>
      <c r="H269" s="24"/>
    </row>
    <row r="270" spans="2:8" x14ac:dyDescent="0.25">
      <c r="B270" s="24"/>
      <c r="C270" s="24"/>
      <c r="D270" s="24"/>
      <c r="E270" s="24"/>
      <c r="F270" s="24"/>
      <c r="G270" s="24"/>
      <c r="H270" s="24"/>
    </row>
    <row r="271" spans="2:8" x14ac:dyDescent="0.25">
      <c r="B271" s="24"/>
      <c r="C271" s="24"/>
      <c r="D271" s="24"/>
      <c r="E271" s="24"/>
      <c r="F271" s="24"/>
      <c r="G271" s="24"/>
      <c r="H271" s="24"/>
    </row>
    <row r="272" spans="2:8" x14ac:dyDescent="0.25">
      <c r="B272" s="24"/>
      <c r="C272" s="24"/>
      <c r="D272" s="24"/>
      <c r="E272" s="24"/>
      <c r="F272" s="24"/>
      <c r="G272" s="24"/>
      <c r="H272" s="24"/>
    </row>
    <row r="273" spans="2:8" x14ac:dyDescent="0.25">
      <c r="B273" s="24"/>
      <c r="C273" s="24"/>
      <c r="D273" s="24"/>
      <c r="E273" s="24"/>
      <c r="F273" s="24"/>
      <c r="G273" s="24"/>
      <c r="H273" s="24"/>
    </row>
    <row r="274" spans="2:8" x14ac:dyDescent="0.25">
      <c r="B274" s="24"/>
      <c r="C274" s="24"/>
      <c r="D274" s="24"/>
      <c r="E274" s="24"/>
      <c r="F274" s="24"/>
      <c r="G274" s="24"/>
      <c r="H274" s="24"/>
    </row>
    <row r="275" spans="2:8" x14ac:dyDescent="0.25">
      <c r="B275" s="24"/>
      <c r="C275" s="24"/>
      <c r="D275" s="24"/>
      <c r="E275" s="24"/>
      <c r="F275" s="24"/>
      <c r="G275" s="24"/>
      <c r="H275" s="24"/>
    </row>
    <row r="276" spans="2:8" x14ac:dyDescent="0.25">
      <c r="B276" s="24"/>
      <c r="C276" s="24"/>
      <c r="D276" s="24"/>
      <c r="E276" s="24"/>
      <c r="F276" s="24"/>
      <c r="G276" s="24"/>
      <c r="H276" s="24"/>
    </row>
    <row r="277" spans="2:8" x14ac:dyDescent="0.25">
      <c r="B277" s="24"/>
      <c r="C277" s="24"/>
      <c r="D277" s="24"/>
      <c r="E277" s="24"/>
      <c r="F277" s="24"/>
      <c r="G277" s="24"/>
      <c r="H277" s="24"/>
    </row>
    <row r="278" spans="2:8" x14ac:dyDescent="0.25">
      <c r="B278" s="24"/>
      <c r="C278" s="24"/>
      <c r="D278" s="24"/>
      <c r="E278" s="24"/>
      <c r="F278" s="24"/>
      <c r="G278" s="24"/>
      <c r="H278" s="24"/>
    </row>
    <row r="279" spans="2:8" x14ac:dyDescent="0.25">
      <c r="B279" s="24"/>
      <c r="C279" s="24"/>
      <c r="D279" s="24"/>
      <c r="E279" s="24"/>
      <c r="F279" s="24"/>
      <c r="G279" s="24"/>
      <c r="H279" s="24"/>
    </row>
    <row r="280" spans="2:8" x14ac:dyDescent="0.25">
      <c r="B280" s="24"/>
      <c r="C280" s="24"/>
      <c r="D280" s="24"/>
      <c r="E280" s="24"/>
      <c r="F280" s="24"/>
      <c r="G280" s="24"/>
      <c r="H280" s="24"/>
    </row>
    <row r="281" spans="2:8" x14ac:dyDescent="0.25">
      <c r="B281" s="24"/>
      <c r="C281" s="24"/>
      <c r="D281" s="24"/>
      <c r="E281" s="24"/>
      <c r="F281" s="24"/>
      <c r="G281" s="24"/>
      <c r="H281" s="24"/>
    </row>
    <row r="282" spans="2:8" x14ac:dyDescent="0.25">
      <c r="B282" s="24"/>
      <c r="C282" s="24"/>
      <c r="D282" s="24"/>
      <c r="E282" s="24"/>
      <c r="F282" s="24"/>
      <c r="G282" s="24"/>
      <c r="H282" s="24"/>
    </row>
    <row r="283" spans="2:8" x14ac:dyDescent="0.25">
      <c r="B283" s="24"/>
      <c r="C283" s="24"/>
      <c r="D283" s="24"/>
      <c r="E283" s="24"/>
      <c r="F283" s="24"/>
      <c r="G283" s="24"/>
      <c r="H283" s="24"/>
    </row>
    <row r="284" spans="2:8" x14ac:dyDescent="0.25">
      <c r="B284" s="24"/>
      <c r="C284" s="24"/>
      <c r="D284" s="24"/>
      <c r="E284" s="24"/>
      <c r="F284" s="24"/>
      <c r="G284" s="24"/>
      <c r="H284" s="24"/>
    </row>
    <row r="285" spans="2:8" x14ac:dyDescent="0.25">
      <c r="B285" s="24"/>
      <c r="C285" s="24"/>
      <c r="D285" s="24"/>
      <c r="E285" s="24"/>
      <c r="F285" s="24"/>
      <c r="G285" s="24"/>
      <c r="H285" s="24"/>
    </row>
    <row r="286" spans="2:8" x14ac:dyDescent="0.25">
      <c r="B286" s="24"/>
      <c r="C286" s="24"/>
      <c r="D286" s="24"/>
      <c r="E286" s="24"/>
      <c r="F286" s="24"/>
      <c r="G286" s="24"/>
      <c r="H286" s="24"/>
    </row>
    <row r="287" spans="2:8" x14ac:dyDescent="0.25">
      <c r="B287" s="24"/>
      <c r="C287" s="24"/>
      <c r="D287" s="24"/>
      <c r="E287" s="24"/>
      <c r="F287" s="24"/>
      <c r="G287" s="24"/>
      <c r="H287" s="24"/>
    </row>
    <row r="288" spans="2:8" x14ac:dyDescent="0.25">
      <c r="B288" s="24"/>
      <c r="C288" s="24"/>
      <c r="D288" s="24"/>
      <c r="E288" s="24"/>
      <c r="F288" s="24"/>
      <c r="G288" s="24"/>
      <c r="H288" s="24"/>
    </row>
    <row r="289" spans="2:8" x14ac:dyDescent="0.25">
      <c r="B289" s="24"/>
      <c r="C289" s="24"/>
      <c r="D289" s="24"/>
      <c r="E289" s="24"/>
      <c r="F289" s="24"/>
      <c r="G289" s="24"/>
      <c r="H289" s="24"/>
    </row>
    <row r="290" spans="2:8" x14ac:dyDescent="0.25">
      <c r="B290" s="24"/>
      <c r="C290" s="24"/>
      <c r="D290" s="24"/>
      <c r="E290" s="24"/>
      <c r="F290" s="24"/>
      <c r="G290" s="24"/>
      <c r="H290" s="24"/>
    </row>
    <row r="291" spans="2:8" x14ac:dyDescent="0.25">
      <c r="B291" s="24"/>
      <c r="C291" s="24"/>
      <c r="D291" s="24"/>
      <c r="E291" s="24"/>
      <c r="F291" s="24"/>
      <c r="G291" s="24"/>
      <c r="H291" s="24"/>
    </row>
    <row r="292" spans="2:8" x14ac:dyDescent="0.25">
      <c r="B292" s="24"/>
      <c r="C292" s="24"/>
      <c r="D292" s="24"/>
      <c r="E292" s="24"/>
      <c r="F292" s="24"/>
      <c r="G292" s="24"/>
      <c r="H292" s="24"/>
    </row>
    <row r="293" spans="2:8" x14ac:dyDescent="0.25">
      <c r="B293" s="24"/>
      <c r="C293" s="24"/>
      <c r="D293" s="24"/>
      <c r="E293" s="24"/>
      <c r="F293" s="24"/>
      <c r="G293" s="24"/>
      <c r="H293" s="24"/>
    </row>
    <row r="294" spans="2:8" x14ac:dyDescent="0.25">
      <c r="B294" s="24"/>
      <c r="C294" s="24"/>
      <c r="D294" s="24"/>
      <c r="E294" s="24"/>
      <c r="F294" s="24"/>
      <c r="G294" s="24"/>
      <c r="H294" s="24"/>
    </row>
    <row r="295" spans="2:8" x14ac:dyDescent="0.25">
      <c r="B295" s="24"/>
      <c r="C295" s="24"/>
      <c r="D295" s="24"/>
      <c r="E295" s="24"/>
      <c r="F295" s="24"/>
      <c r="G295" s="24"/>
      <c r="H295" s="24"/>
    </row>
    <row r="296" spans="2:8" x14ac:dyDescent="0.25">
      <c r="B296" s="24"/>
      <c r="C296" s="24"/>
      <c r="D296" s="24"/>
      <c r="E296" s="24"/>
      <c r="F296" s="24"/>
      <c r="G296" s="24"/>
      <c r="H296" s="24"/>
    </row>
    <row r="297" spans="2:8" x14ac:dyDescent="0.25">
      <c r="B297" s="24"/>
      <c r="C297" s="24"/>
      <c r="D297" s="24"/>
      <c r="E297" s="24"/>
      <c r="F297" s="24"/>
      <c r="G297" s="24"/>
      <c r="H297" s="24"/>
    </row>
    <row r="298" spans="2:8" x14ac:dyDescent="0.25">
      <c r="B298" s="24"/>
      <c r="C298" s="24"/>
      <c r="D298" s="24"/>
      <c r="E298" s="24"/>
      <c r="F298" s="24"/>
      <c r="G298" s="24"/>
      <c r="H298" s="24"/>
    </row>
    <row r="299" spans="2:8" x14ac:dyDescent="0.25">
      <c r="B299" s="24"/>
      <c r="C299" s="24"/>
      <c r="D299" s="24"/>
      <c r="E299" s="24"/>
      <c r="F299" s="24"/>
      <c r="G299" s="24"/>
      <c r="H299" s="24"/>
    </row>
    <row r="300" spans="2:8" x14ac:dyDescent="0.25">
      <c r="B300" s="24"/>
      <c r="C300" s="24"/>
      <c r="D300" s="24"/>
      <c r="E300" s="24"/>
      <c r="F300" s="24"/>
      <c r="G300" s="24"/>
      <c r="H300" s="24"/>
    </row>
    <row r="301" spans="2:8" x14ac:dyDescent="0.25">
      <c r="B301" s="24"/>
      <c r="C301" s="24"/>
      <c r="D301" s="24"/>
      <c r="E301" s="24"/>
      <c r="F301" s="24"/>
      <c r="G301" s="24"/>
      <c r="H301" s="24"/>
    </row>
    <row r="302" spans="2:8" x14ac:dyDescent="0.25">
      <c r="B302" s="24"/>
      <c r="C302" s="24"/>
      <c r="D302" s="24"/>
      <c r="E302" s="24"/>
      <c r="F302" s="24"/>
      <c r="G302" s="24"/>
      <c r="H302" s="24"/>
    </row>
    <row r="303" spans="2:8" x14ac:dyDescent="0.25">
      <c r="B303" s="24"/>
      <c r="C303" s="24"/>
      <c r="D303" s="24"/>
      <c r="E303" s="24"/>
      <c r="F303" s="24"/>
      <c r="G303" s="24"/>
      <c r="H303" s="24"/>
    </row>
    <row r="304" spans="2:8" x14ac:dyDescent="0.25">
      <c r="B304" s="24"/>
      <c r="C304" s="24"/>
      <c r="D304" s="24"/>
      <c r="E304" s="24"/>
      <c r="F304" s="24"/>
      <c r="G304" s="24"/>
      <c r="H304" s="24"/>
    </row>
    <row r="305" spans="2:8" x14ac:dyDescent="0.25">
      <c r="B305" s="24"/>
      <c r="C305" s="24"/>
      <c r="D305" s="24"/>
      <c r="E305" s="24"/>
      <c r="F305" s="24"/>
      <c r="G305" s="24"/>
      <c r="H305" s="24"/>
    </row>
    <row r="306" spans="2:8" x14ac:dyDescent="0.25">
      <c r="B306" s="24"/>
      <c r="C306" s="24"/>
      <c r="D306" s="24"/>
      <c r="E306" s="24"/>
      <c r="F306" s="24"/>
      <c r="G306" s="24"/>
      <c r="H306" s="24"/>
    </row>
    <row r="307" spans="2:8" x14ac:dyDescent="0.25">
      <c r="B307" s="24"/>
      <c r="C307" s="24"/>
      <c r="D307" s="24"/>
      <c r="E307" s="24"/>
      <c r="F307" s="24"/>
      <c r="G307" s="24"/>
      <c r="H307" s="24"/>
    </row>
    <row r="308" spans="2:8" x14ac:dyDescent="0.25">
      <c r="B308" s="24"/>
      <c r="C308" s="24"/>
      <c r="D308" s="24"/>
      <c r="E308" s="24"/>
      <c r="F308" s="24"/>
      <c r="G308" s="24"/>
      <c r="H308" s="24"/>
    </row>
    <row r="309" spans="2:8" x14ac:dyDescent="0.25">
      <c r="B309" s="24"/>
      <c r="C309" s="24"/>
      <c r="D309" s="24"/>
      <c r="E309" s="24"/>
      <c r="F309" s="24"/>
      <c r="G309" s="24"/>
      <c r="H309" s="24"/>
    </row>
    <row r="310" spans="2:8" x14ac:dyDescent="0.25">
      <c r="B310" s="24"/>
      <c r="C310" s="24"/>
      <c r="D310" s="24"/>
      <c r="E310" s="24"/>
      <c r="F310" s="24"/>
      <c r="G310" s="24"/>
      <c r="H310" s="24"/>
    </row>
    <row r="311" spans="2:8" x14ac:dyDescent="0.25">
      <c r="B311" s="24"/>
      <c r="C311" s="24"/>
      <c r="D311" s="24"/>
      <c r="E311" s="24"/>
      <c r="F311" s="24"/>
      <c r="G311" s="24"/>
      <c r="H311" s="24"/>
    </row>
    <row r="312" spans="2:8" x14ac:dyDescent="0.25">
      <c r="B312" s="24"/>
      <c r="C312" s="24"/>
      <c r="D312" s="24"/>
      <c r="E312" s="24"/>
      <c r="F312" s="24"/>
      <c r="G312" s="24"/>
      <c r="H312" s="24"/>
    </row>
    <row r="313" spans="2:8" x14ac:dyDescent="0.25">
      <c r="B313" s="24"/>
      <c r="C313" s="24"/>
      <c r="D313" s="24"/>
      <c r="E313" s="24"/>
      <c r="F313" s="24"/>
      <c r="G313" s="24"/>
      <c r="H313" s="24"/>
    </row>
    <row r="314" spans="2:8" x14ac:dyDescent="0.25">
      <c r="B314" s="30"/>
      <c r="C314" s="30"/>
      <c r="D314" s="30"/>
      <c r="E314" s="30"/>
      <c r="F314" s="30"/>
      <c r="G314" s="30"/>
      <c r="H314" s="30"/>
    </row>
    <row r="315" spans="2:8" x14ac:dyDescent="0.25">
      <c r="B315" s="24"/>
      <c r="C315" s="24"/>
      <c r="D315" s="24"/>
      <c r="E315" s="24"/>
      <c r="F315" s="24"/>
      <c r="G315" s="24"/>
      <c r="H315" s="24"/>
    </row>
    <row r="316" spans="2:8" x14ac:dyDescent="0.25">
      <c r="B316" s="24"/>
      <c r="C316" s="24"/>
      <c r="D316" s="24"/>
      <c r="E316" s="24"/>
      <c r="F316" s="24"/>
      <c r="G316" s="24"/>
      <c r="H316" s="24"/>
    </row>
    <row r="317" spans="2:8" x14ac:dyDescent="0.25">
      <c r="B317" s="24"/>
      <c r="C317" s="24"/>
      <c r="D317" s="24"/>
      <c r="E317" s="24"/>
      <c r="F317" s="24"/>
      <c r="G317" s="24"/>
      <c r="H317" s="24"/>
    </row>
    <row r="318" spans="2:8" x14ac:dyDescent="0.25">
      <c r="B318" s="24"/>
      <c r="C318" s="24"/>
      <c r="D318" s="24"/>
      <c r="E318" s="24"/>
      <c r="F318" s="24"/>
      <c r="G318" s="24"/>
      <c r="H318" s="24"/>
    </row>
    <row r="319" spans="2:8" x14ac:dyDescent="0.25">
      <c r="B319" s="24"/>
      <c r="C319" s="24"/>
      <c r="D319" s="24"/>
      <c r="E319" s="24"/>
      <c r="F319" s="24"/>
      <c r="G319" s="24"/>
      <c r="H319" s="24"/>
    </row>
    <row r="320" spans="2:8" x14ac:dyDescent="0.25">
      <c r="B320" s="24"/>
      <c r="C320" s="24"/>
      <c r="D320" s="24"/>
      <c r="E320" s="24"/>
      <c r="F320" s="24"/>
      <c r="G320" s="24"/>
      <c r="H320" s="24"/>
    </row>
    <row r="321" spans="2:8" x14ac:dyDescent="0.25">
      <c r="B321" s="24"/>
      <c r="C321" s="24"/>
      <c r="D321" s="24"/>
      <c r="E321" s="24"/>
      <c r="F321" s="24"/>
      <c r="G321" s="24"/>
      <c r="H321" s="24"/>
    </row>
    <row r="322" spans="2:8" x14ac:dyDescent="0.25">
      <c r="B322" s="24"/>
      <c r="C322" s="24"/>
      <c r="D322" s="24"/>
      <c r="E322" s="24"/>
      <c r="F322" s="24"/>
      <c r="G322" s="24"/>
      <c r="H322" s="24"/>
    </row>
    <row r="323" spans="2:8" x14ac:dyDescent="0.25">
      <c r="B323" s="24"/>
      <c r="C323" s="24"/>
      <c r="D323" s="24"/>
      <c r="E323" s="24"/>
      <c r="F323" s="24"/>
      <c r="G323" s="24"/>
      <c r="H323" s="24"/>
    </row>
    <row r="324" spans="2:8" x14ac:dyDescent="0.25">
      <c r="B324" s="24"/>
      <c r="C324" s="24"/>
      <c r="D324" s="24"/>
      <c r="E324" s="24"/>
      <c r="F324" s="24"/>
      <c r="G324" s="24"/>
      <c r="H324" s="24"/>
    </row>
    <row r="325" spans="2:8" x14ac:dyDescent="0.25">
      <c r="B325" s="24"/>
      <c r="C325" s="24"/>
      <c r="D325" s="24"/>
      <c r="E325" s="24"/>
      <c r="F325" s="24"/>
      <c r="G325" s="24"/>
      <c r="H325" s="24"/>
    </row>
    <row r="326" spans="2:8" x14ac:dyDescent="0.25">
      <c r="B326" s="24"/>
      <c r="C326" s="24"/>
      <c r="D326" s="24"/>
      <c r="E326" s="24"/>
      <c r="F326" s="24"/>
      <c r="G326" s="24"/>
      <c r="H326" s="24"/>
    </row>
    <row r="327" spans="2:8" x14ac:dyDescent="0.25">
      <c r="B327" s="24"/>
      <c r="C327" s="24"/>
      <c r="D327" s="24"/>
      <c r="E327" s="24"/>
      <c r="F327" s="24"/>
      <c r="G327" s="24"/>
      <c r="H327" s="24"/>
    </row>
    <row r="328" spans="2:8" x14ac:dyDescent="0.25">
      <c r="B328" s="24"/>
      <c r="C328" s="24"/>
      <c r="D328" s="24"/>
      <c r="E328" s="24"/>
      <c r="F328" s="24"/>
      <c r="G328" s="24"/>
      <c r="H328" s="24"/>
    </row>
    <row r="329" spans="2:8" x14ac:dyDescent="0.25">
      <c r="B329" s="24"/>
      <c r="C329" s="24"/>
      <c r="D329" s="24"/>
      <c r="E329" s="24"/>
      <c r="F329" s="24"/>
      <c r="G329" s="24"/>
      <c r="H329" s="24"/>
    </row>
    <row r="330" spans="2:8" x14ac:dyDescent="0.25">
      <c r="B330" s="24"/>
      <c r="C330" s="24"/>
      <c r="D330" s="24"/>
      <c r="E330" s="24"/>
      <c r="F330" s="24"/>
      <c r="G330" s="24"/>
      <c r="H330" s="24"/>
    </row>
    <row r="331" spans="2:8" x14ac:dyDescent="0.25">
      <c r="B331" s="24"/>
      <c r="C331" s="24"/>
      <c r="D331" s="24"/>
      <c r="E331" s="24"/>
      <c r="F331" s="24"/>
      <c r="G331" s="24"/>
      <c r="H331" s="24"/>
    </row>
    <row r="332" spans="2:8" x14ac:dyDescent="0.25">
      <c r="B332" s="24"/>
      <c r="C332" s="24"/>
      <c r="D332" s="24"/>
      <c r="E332" s="24"/>
      <c r="F332" s="24"/>
      <c r="G332" s="24"/>
      <c r="H332" s="24"/>
    </row>
    <row r="333" spans="2:8" x14ac:dyDescent="0.25">
      <c r="B333" s="24"/>
      <c r="C333" s="24"/>
      <c r="D333" s="24"/>
      <c r="E333" s="24"/>
      <c r="F333" s="24"/>
      <c r="G333" s="24"/>
      <c r="H333" s="24"/>
    </row>
    <row r="334" spans="2:8" x14ac:dyDescent="0.25">
      <c r="B334" s="24"/>
      <c r="C334" s="24"/>
      <c r="D334" s="24"/>
      <c r="E334" s="24"/>
      <c r="F334" s="24"/>
      <c r="G334" s="24"/>
      <c r="H334" s="24"/>
    </row>
    <row r="335" spans="2:8" x14ac:dyDescent="0.25">
      <c r="B335" s="24"/>
      <c r="C335" s="24"/>
      <c r="D335" s="24"/>
      <c r="E335" s="24"/>
      <c r="F335" s="24"/>
      <c r="G335" s="24"/>
      <c r="H335" s="24"/>
    </row>
    <row r="336" spans="2:8" x14ac:dyDescent="0.25">
      <c r="B336" s="24"/>
      <c r="C336" s="24"/>
      <c r="D336" s="24"/>
      <c r="E336" s="24"/>
      <c r="F336" s="24"/>
      <c r="G336" s="24"/>
      <c r="H336" s="24"/>
    </row>
    <row r="337" spans="2:8" x14ac:dyDescent="0.25">
      <c r="B337" s="24"/>
      <c r="C337" s="24"/>
      <c r="D337" s="24"/>
      <c r="E337" s="24"/>
      <c r="F337" s="24"/>
      <c r="G337" s="24"/>
      <c r="H337" s="24"/>
    </row>
    <row r="338" spans="2:8" x14ac:dyDescent="0.25">
      <c r="B338" s="24"/>
      <c r="C338" s="24"/>
      <c r="D338" s="24"/>
      <c r="E338" s="24"/>
      <c r="F338" s="24"/>
      <c r="G338" s="24"/>
      <c r="H338" s="24"/>
    </row>
    <row r="339" spans="2:8" x14ac:dyDescent="0.25">
      <c r="B339" s="24"/>
      <c r="C339" s="24"/>
      <c r="D339" s="24"/>
      <c r="E339" s="24"/>
      <c r="F339" s="24"/>
      <c r="G339" s="24"/>
      <c r="H339" s="24"/>
    </row>
    <row r="340" spans="2:8" x14ac:dyDescent="0.25">
      <c r="B340" s="24"/>
      <c r="C340" s="24"/>
      <c r="D340" s="24"/>
      <c r="E340" s="24"/>
      <c r="F340" s="24"/>
      <c r="G340" s="24"/>
      <c r="H340" s="24"/>
    </row>
    <row r="341" spans="2:8" x14ac:dyDescent="0.25">
      <c r="B341" s="24"/>
      <c r="C341" s="24"/>
      <c r="D341" s="24"/>
      <c r="E341" s="24"/>
      <c r="F341" s="24"/>
      <c r="G341" s="24"/>
      <c r="H341" s="24"/>
    </row>
    <row r="342" spans="2:8" x14ac:dyDescent="0.25">
      <c r="B342" s="24"/>
      <c r="C342" s="24"/>
      <c r="D342" s="24"/>
      <c r="E342" s="24"/>
      <c r="F342" s="24"/>
      <c r="G342" s="24"/>
      <c r="H342" s="24"/>
    </row>
    <row r="343" spans="2:8" x14ac:dyDescent="0.25">
      <c r="B343" s="24"/>
      <c r="C343" s="24"/>
      <c r="D343" s="24"/>
      <c r="E343" s="24"/>
      <c r="F343" s="24"/>
      <c r="G343" s="24"/>
      <c r="H343" s="24"/>
    </row>
    <row r="344" spans="2:8" x14ac:dyDescent="0.25">
      <c r="B344" s="24"/>
      <c r="C344" s="24"/>
      <c r="D344" s="24"/>
      <c r="E344" s="24"/>
      <c r="F344" s="24"/>
      <c r="G344" s="24"/>
      <c r="H344" s="24"/>
    </row>
    <row r="345" spans="2:8" x14ac:dyDescent="0.25">
      <c r="B345" s="24"/>
      <c r="C345" s="24"/>
      <c r="D345" s="24"/>
      <c r="E345" s="24"/>
      <c r="F345" s="24"/>
      <c r="G345" s="24"/>
      <c r="H345" s="24"/>
    </row>
    <row r="346" spans="2:8" x14ac:dyDescent="0.25">
      <c r="B346" s="24"/>
      <c r="C346" s="24"/>
      <c r="D346" s="24"/>
      <c r="E346" s="24"/>
      <c r="F346" s="24"/>
      <c r="G346" s="24"/>
      <c r="H346" s="24"/>
    </row>
    <row r="347" spans="2:8" x14ac:dyDescent="0.25">
      <c r="B347" s="24"/>
      <c r="C347" s="24"/>
      <c r="D347" s="24"/>
      <c r="E347" s="24"/>
      <c r="F347" s="24"/>
      <c r="G347" s="24"/>
      <c r="H347" s="24"/>
    </row>
    <row r="348" spans="2:8" x14ac:dyDescent="0.25">
      <c r="B348" s="24"/>
      <c r="C348" s="24"/>
      <c r="D348" s="24"/>
      <c r="E348" s="24"/>
      <c r="F348" s="24"/>
      <c r="G348" s="24"/>
      <c r="H348" s="24"/>
    </row>
    <row r="349" spans="2:8" x14ac:dyDescent="0.25">
      <c r="B349" s="24"/>
      <c r="C349" s="24"/>
      <c r="D349" s="24"/>
      <c r="E349" s="24"/>
      <c r="F349" s="24"/>
      <c r="G349" s="24"/>
      <c r="H349" s="24"/>
    </row>
    <row r="350" spans="2:8" x14ac:dyDescent="0.25">
      <c r="B350" s="24"/>
      <c r="C350" s="24"/>
      <c r="D350" s="24"/>
      <c r="E350" s="24"/>
      <c r="F350" s="24"/>
      <c r="G350" s="24"/>
      <c r="H350" s="24"/>
    </row>
    <row r="351" spans="2:8" x14ac:dyDescent="0.25">
      <c r="B351" s="24"/>
      <c r="C351" s="24"/>
      <c r="D351" s="24"/>
      <c r="E351" s="24"/>
      <c r="F351" s="24"/>
      <c r="G351" s="24"/>
      <c r="H351" s="24"/>
    </row>
    <row r="352" spans="2:8" x14ac:dyDescent="0.25">
      <c r="B352" s="24"/>
      <c r="C352" s="24"/>
      <c r="D352" s="24"/>
      <c r="E352" s="24"/>
      <c r="F352" s="24"/>
      <c r="G352" s="24"/>
      <c r="H352" s="24"/>
    </row>
    <row r="353" spans="2:8" x14ac:dyDescent="0.25">
      <c r="B353" s="24"/>
      <c r="C353" s="24"/>
      <c r="D353" s="24"/>
      <c r="E353" s="24"/>
      <c r="F353" s="24"/>
      <c r="G353" s="24"/>
      <c r="H353" s="24"/>
    </row>
    <row r="354" spans="2:8" x14ac:dyDescent="0.25">
      <c r="B354" s="24"/>
      <c r="C354" s="24"/>
      <c r="D354" s="24"/>
      <c r="E354" s="24"/>
      <c r="F354" s="24"/>
      <c r="G354" s="24"/>
      <c r="H354" s="24"/>
    </row>
    <row r="355" spans="2:8" x14ac:dyDescent="0.25">
      <c r="B355" s="24"/>
      <c r="C355" s="24"/>
      <c r="D355" s="24"/>
      <c r="E355" s="24"/>
      <c r="F355" s="24"/>
      <c r="G355" s="24"/>
      <c r="H355" s="24"/>
    </row>
    <row r="356" spans="2:8" x14ac:dyDescent="0.25">
      <c r="B356" s="24"/>
      <c r="C356" s="24"/>
      <c r="D356" s="24"/>
      <c r="E356" s="24"/>
      <c r="F356" s="24"/>
      <c r="G356" s="24"/>
      <c r="H356" s="24"/>
    </row>
    <row r="357" spans="2:8" x14ac:dyDescent="0.25">
      <c r="B357" s="24"/>
      <c r="C357" s="24"/>
      <c r="D357" s="24"/>
      <c r="E357" s="24"/>
      <c r="F357" s="24"/>
      <c r="G357" s="24"/>
      <c r="H357" s="24"/>
    </row>
    <row r="358" spans="2:8" x14ac:dyDescent="0.25">
      <c r="B358" s="24"/>
      <c r="C358" s="24"/>
      <c r="D358" s="24"/>
      <c r="E358" s="24"/>
      <c r="F358" s="24"/>
      <c r="G358" s="24"/>
      <c r="H358" s="24"/>
    </row>
    <row r="359" spans="2:8" x14ac:dyDescent="0.25">
      <c r="B359" s="24"/>
      <c r="C359" s="24"/>
      <c r="D359" s="24"/>
      <c r="E359" s="24"/>
      <c r="F359" s="24"/>
      <c r="G359" s="24"/>
      <c r="H359" s="24"/>
    </row>
    <row r="360" spans="2:8" x14ac:dyDescent="0.25">
      <c r="B360" s="24"/>
      <c r="C360" s="24"/>
      <c r="D360" s="24"/>
      <c r="E360" s="24"/>
      <c r="F360" s="24"/>
      <c r="G360" s="24"/>
      <c r="H360" s="24"/>
    </row>
    <row r="361" spans="2:8" x14ac:dyDescent="0.25">
      <c r="B361" s="24"/>
      <c r="C361" s="24"/>
      <c r="D361" s="24"/>
      <c r="E361" s="24"/>
      <c r="F361" s="24"/>
      <c r="G361" s="24"/>
      <c r="H361" s="24"/>
    </row>
    <row r="362" spans="2:8" x14ac:dyDescent="0.25">
      <c r="B362" s="24"/>
      <c r="C362" s="24"/>
      <c r="D362" s="24"/>
      <c r="E362" s="24"/>
      <c r="F362" s="24"/>
      <c r="G362" s="24"/>
      <c r="H362" s="24"/>
    </row>
    <row r="363" spans="2:8" x14ac:dyDescent="0.25">
      <c r="B363" s="24"/>
      <c r="C363" s="24"/>
      <c r="D363" s="24"/>
      <c r="E363" s="24"/>
      <c r="F363" s="24"/>
      <c r="G363" s="24"/>
      <c r="H363" s="24"/>
    </row>
    <row r="364" spans="2:8" x14ac:dyDescent="0.25">
      <c r="B364" s="24"/>
      <c r="C364" s="24"/>
      <c r="D364" s="24"/>
      <c r="E364" s="24"/>
      <c r="F364" s="24"/>
      <c r="G364" s="24"/>
      <c r="H364" s="24"/>
    </row>
    <row r="365" spans="2:8" x14ac:dyDescent="0.25">
      <c r="B365" s="30"/>
      <c r="C365" s="30"/>
      <c r="D365" s="30"/>
      <c r="E365" s="30"/>
      <c r="F365" s="30"/>
      <c r="G365" s="30"/>
      <c r="H365" s="30"/>
    </row>
    <row r="366" spans="2:8" x14ac:dyDescent="0.25">
      <c r="B366" s="24"/>
      <c r="C366" s="24"/>
      <c r="D366" s="24"/>
      <c r="E366" s="24"/>
      <c r="F366" s="24"/>
      <c r="G366" s="24"/>
      <c r="H366" s="24"/>
    </row>
    <row r="367" spans="2:8" x14ac:dyDescent="0.25">
      <c r="B367" s="24"/>
      <c r="C367" s="24"/>
      <c r="D367" s="24"/>
      <c r="E367" s="24"/>
      <c r="F367" s="24"/>
      <c r="G367" s="24"/>
      <c r="H367" s="24"/>
    </row>
    <row r="368" spans="2:8" x14ac:dyDescent="0.25">
      <c r="B368" s="24"/>
      <c r="C368" s="24"/>
      <c r="D368" s="24"/>
      <c r="E368" s="24"/>
      <c r="F368" s="24"/>
      <c r="G368" s="24"/>
      <c r="H368" s="24"/>
    </row>
    <row r="369" spans="2:8" x14ac:dyDescent="0.25">
      <c r="B369" s="24"/>
      <c r="C369" s="24"/>
      <c r="D369" s="24"/>
      <c r="E369" s="24"/>
      <c r="F369" s="24"/>
      <c r="G369" s="24"/>
      <c r="H369" s="24"/>
    </row>
    <row r="370" spans="2:8" x14ac:dyDescent="0.25">
      <c r="B370" s="24"/>
      <c r="C370" s="24"/>
      <c r="D370" s="24"/>
      <c r="E370" s="24"/>
      <c r="F370" s="24"/>
      <c r="G370" s="24"/>
      <c r="H370" s="24"/>
    </row>
    <row r="371" spans="2:8" x14ac:dyDescent="0.25">
      <c r="B371" s="24"/>
      <c r="C371" s="24"/>
      <c r="D371" s="24"/>
      <c r="E371" s="24"/>
      <c r="F371" s="24"/>
      <c r="G371" s="24"/>
      <c r="H371" s="24"/>
    </row>
    <row r="372" spans="2:8" x14ac:dyDescent="0.25">
      <c r="B372" s="24"/>
      <c r="C372" s="24"/>
      <c r="D372" s="24"/>
      <c r="E372" s="24"/>
      <c r="F372" s="24"/>
      <c r="G372" s="24"/>
      <c r="H372" s="24"/>
    </row>
    <row r="373" spans="2:8" x14ac:dyDescent="0.25">
      <c r="B373" s="24"/>
      <c r="C373" s="24"/>
      <c r="D373" s="24"/>
      <c r="E373" s="24"/>
      <c r="F373" s="24"/>
      <c r="G373" s="24"/>
      <c r="H373" s="24"/>
    </row>
    <row r="374" spans="2:8" x14ac:dyDescent="0.25">
      <c r="B374" s="24"/>
      <c r="C374" s="24"/>
      <c r="D374" s="24"/>
      <c r="E374" s="24"/>
      <c r="F374" s="24"/>
      <c r="G374" s="24"/>
      <c r="H374" s="24"/>
    </row>
    <row r="375" spans="2:8" x14ac:dyDescent="0.25">
      <c r="B375" s="24"/>
      <c r="C375" s="24"/>
      <c r="D375" s="24"/>
      <c r="E375" s="24"/>
      <c r="F375" s="24"/>
      <c r="G375" s="24"/>
      <c r="H375" s="24"/>
    </row>
    <row r="376" spans="2:8" x14ac:dyDescent="0.25">
      <c r="B376" s="24"/>
      <c r="C376" s="24"/>
      <c r="D376" s="24"/>
      <c r="E376" s="24"/>
      <c r="F376" s="24"/>
      <c r="G376" s="24"/>
      <c r="H376" s="24"/>
    </row>
    <row r="377" spans="2:8" x14ac:dyDescent="0.25">
      <c r="B377" s="24"/>
      <c r="C377" s="24"/>
      <c r="D377" s="24"/>
      <c r="E377" s="24"/>
      <c r="F377" s="24"/>
      <c r="G377" s="24"/>
      <c r="H377" s="24"/>
    </row>
    <row r="378" spans="2:8" x14ac:dyDescent="0.25">
      <c r="B378" s="24"/>
      <c r="C378" s="24"/>
      <c r="D378" s="24"/>
      <c r="E378" s="24"/>
      <c r="F378" s="24"/>
      <c r="G378" s="24"/>
      <c r="H378" s="24"/>
    </row>
    <row r="379" spans="2:8" x14ac:dyDescent="0.25">
      <c r="B379" s="24"/>
      <c r="C379" s="24"/>
      <c r="D379" s="24"/>
      <c r="E379" s="24"/>
      <c r="F379" s="24"/>
      <c r="G379" s="24"/>
      <c r="H379" s="24"/>
    </row>
    <row r="380" spans="2:8" x14ac:dyDescent="0.25">
      <c r="B380" s="24"/>
      <c r="C380" s="24"/>
      <c r="D380" s="24"/>
      <c r="E380" s="24"/>
      <c r="F380" s="24"/>
      <c r="G380" s="24"/>
      <c r="H380" s="24"/>
    </row>
    <row r="381" spans="2:8" x14ac:dyDescent="0.25">
      <c r="B381" s="24"/>
      <c r="C381" s="24"/>
      <c r="D381" s="24"/>
      <c r="E381" s="24"/>
      <c r="F381" s="24"/>
      <c r="G381" s="24"/>
      <c r="H381" s="24"/>
    </row>
    <row r="382" spans="2:8" x14ac:dyDescent="0.25">
      <c r="B382" s="24"/>
      <c r="C382" s="24"/>
      <c r="D382" s="24"/>
      <c r="E382" s="24"/>
      <c r="F382" s="24"/>
      <c r="G382" s="24"/>
      <c r="H382" s="24"/>
    </row>
    <row r="383" spans="2:8" x14ac:dyDescent="0.25">
      <c r="B383" s="24"/>
      <c r="C383" s="24"/>
      <c r="D383" s="24"/>
      <c r="E383" s="24"/>
      <c r="F383" s="24"/>
      <c r="G383" s="24"/>
      <c r="H383" s="24"/>
    </row>
    <row r="384" spans="2:8" x14ac:dyDescent="0.25">
      <c r="B384" s="24"/>
      <c r="C384" s="24"/>
      <c r="D384" s="24"/>
      <c r="E384" s="24"/>
      <c r="F384" s="24"/>
      <c r="G384" s="24"/>
      <c r="H384" s="24"/>
    </row>
    <row r="385" spans="2:8" x14ac:dyDescent="0.25">
      <c r="B385" s="24"/>
      <c r="C385" s="24"/>
      <c r="D385" s="24"/>
      <c r="E385" s="24"/>
      <c r="F385" s="24"/>
      <c r="G385" s="24"/>
      <c r="H385" s="24"/>
    </row>
    <row r="386" spans="2:8" x14ac:dyDescent="0.25">
      <c r="B386" s="24"/>
      <c r="C386" s="24"/>
      <c r="D386" s="24"/>
      <c r="E386" s="24"/>
      <c r="F386" s="24"/>
      <c r="G386" s="24"/>
      <c r="H386" s="24"/>
    </row>
    <row r="387" spans="2:8" x14ac:dyDescent="0.25">
      <c r="B387" s="24"/>
      <c r="C387" s="24"/>
      <c r="D387" s="24"/>
      <c r="E387" s="24"/>
      <c r="F387" s="24"/>
      <c r="G387" s="24"/>
      <c r="H387" s="24"/>
    </row>
    <row r="388" spans="2:8" x14ac:dyDescent="0.25">
      <c r="B388" s="24"/>
      <c r="C388" s="24"/>
      <c r="D388" s="24"/>
      <c r="E388" s="24"/>
      <c r="F388" s="24"/>
      <c r="G388" s="24"/>
      <c r="H388" s="24"/>
    </row>
    <row r="389" spans="2:8" x14ac:dyDescent="0.25">
      <c r="B389" s="24"/>
      <c r="C389" s="24"/>
      <c r="D389" s="24"/>
      <c r="E389" s="24"/>
      <c r="F389" s="24"/>
      <c r="G389" s="24"/>
      <c r="H389" s="24"/>
    </row>
    <row r="390" spans="2:8" x14ac:dyDescent="0.25">
      <c r="B390" s="24"/>
      <c r="C390" s="24"/>
      <c r="D390" s="24"/>
      <c r="E390" s="24"/>
      <c r="F390" s="24"/>
      <c r="G390" s="24"/>
      <c r="H390" s="24"/>
    </row>
    <row r="391" spans="2:8" x14ac:dyDescent="0.25">
      <c r="B391" s="24"/>
      <c r="C391" s="24"/>
      <c r="D391" s="24"/>
      <c r="E391" s="24"/>
      <c r="F391" s="24"/>
      <c r="G391" s="24"/>
      <c r="H391" s="24"/>
    </row>
    <row r="392" spans="2:8" x14ac:dyDescent="0.25">
      <c r="B392" s="24"/>
      <c r="C392" s="24"/>
      <c r="D392" s="24"/>
      <c r="E392" s="24"/>
      <c r="F392" s="24"/>
      <c r="G392" s="24"/>
      <c r="H392" s="24"/>
    </row>
    <row r="393" spans="2:8" x14ac:dyDescent="0.25">
      <c r="B393" s="24"/>
      <c r="C393" s="24"/>
      <c r="D393" s="24"/>
      <c r="E393" s="24"/>
      <c r="F393" s="24"/>
      <c r="G393" s="24"/>
      <c r="H393" s="24"/>
    </row>
    <row r="394" spans="2:8" x14ac:dyDescent="0.25">
      <c r="B394" s="24"/>
      <c r="C394" s="24"/>
      <c r="D394" s="24"/>
      <c r="E394" s="24"/>
      <c r="F394" s="24"/>
      <c r="G394" s="24"/>
      <c r="H394" s="24"/>
    </row>
    <row r="395" spans="2:8" x14ac:dyDescent="0.25">
      <c r="B395" s="24"/>
      <c r="C395" s="24"/>
      <c r="D395" s="24"/>
      <c r="E395" s="24"/>
      <c r="F395" s="24"/>
      <c r="G395" s="24"/>
      <c r="H395" s="24"/>
    </row>
    <row r="396" spans="2:8" x14ac:dyDescent="0.25">
      <c r="B396" s="24"/>
      <c r="C396" s="24"/>
      <c r="D396" s="24"/>
      <c r="E396" s="24"/>
      <c r="F396" s="24"/>
      <c r="G396" s="24"/>
      <c r="H396" s="24"/>
    </row>
    <row r="397" spans="2:8" x14ac:dyDescent="0.25">
      <c r="B397" s="24"/>
      <c r="C397" s="24"/>
      <c r="D397" s="24"/>
      <c r="E397" s="24"/>
      <c r="F397" s="24"/>
      <c r="G397" s="24"/>
      <c r="H397" s="24"/>
    </row>
    <row r="398" spans="2:8" x14ac:dyDescent="0.25">
      <c r="B398" s="24"/>
      <c r="C398" s="24"/>
      <c r="D398" s="24"/>
      <c r="E398" s="24"/>
      <c r="F398" s="24"/>
      <c r="G398" s="24"/>
      <c r="H398" s="24"/>
    </row>
    <row r="399" spans="2:8" x14ac:dyDescent="0.25">
      <c r="B399" s="24"/>
      <c r="C399" s="24"/>
      <c r="D399" s="24"/>
      <c r="E399" s="24"/>
      <c r="F399" s="24"/>
      <c r="G399" s="24"/>
      <c r="H399" s="24"/>
    </row>
    <row r="400" spans="2:8" x14ac:dyDescent="0.25">
      <c r="B400" s="24"/>
      <c r="C400" s="24"/>
      <c r="D400" s="24"/>
      <c r="E400" s="24"/>
      <c r="F400" s="24"/>
      <c r="G400" s="24"/>
      <c r="H400" s="24"/>
    </row>
    <row r="401" spans="2:8" x14ac:dyDescent="0.25">
      <c r="B401" s="24"/>
      <c r="C401" s="24"/>
      <c r="D401" s="24"/>
      <c r="E401" s="24"/>
      <c r="F401" s="24"/>
      <c r="G401" s="24"/>
      <c r="H401" s="24"/>
    </row>
    <row r="402" spans="2:8" x14ac:dyDescent="0.25">
      <c r="B402" s="24"/>
      <c r="C402" s="24"/>
      <c r="D402" s="24"/>
      <c r="E402" s="24"/>
      <c r="F402" s="24"/>
      <c r="G402" s="24"/>
      <c r="H402" s="24"/>
    </row>
    <row r="403" spans="2:8" x14ac:dyDescent="0.25">
      <c r="B403" s="24"/>
      <c r="C403" s="24"/>
      <c r="D403" s="24"/>
      <c r="E403" s="24"/>
      <c r="F403" s="24"/>
      <c r="G403" s="24"/>
      <c r="H403" s="24"/>
    </row>
    <row r="404" spans="2:8" x14ac:dyDescent="0.25">
      <c r="B404" s="24"/>
      <c r="C404" s="24"/>
      <c r="D404" s="24"/>
      <c r="E404" s="24"/>
      <c r="F404" s="24"/>
      <c r="G404" s="24"/>
      <c r="H404" s="24"/>
    </row>
    <row r="405" spans="2:8" x14ac:dyDescent="0.25">
      <c r="B405" s="24"/>
      <c r="C405" s="24"/>
      <c r="D405" s="24"/>
      <c r="E405" s="24"/>
      <c r="F405" s="24"/>
      <c r="G405" s="24"/>
      <c r="H405" s="24"/>
    </row>
    <row r="406" spans="2:8" x14ac:dyDescent="0.25">
      <c r="B406" s="24"/>
      <c r="C406" s="24"/>
      <c r="D406" s="24"/>
      <c r="E406" s="24"/>
      <c r="F406" s="24"/>
      <c r="G406" s="24"/>
      <c r="H406" s="24"/>
    </row>
    <row r="407" spans="2:8" x14ac:dyDescent="0.25">
      <c r="B407" s="24"/>
      <c r="C407" s="24"/>
      <c r="D407" s="24"/>
      <c r="E407" s="24"/>
      <c r="F407" s="24"/>
      <c r="G407" s="24"/>
      <c r="H407" s="24"/>
    </row>
    <row r="408" spans="2:8" x14ac:dyDescent="0.25">
      <c r="B408" s="24"/>
      <c r="C408" s="24"/>
      <c r="D408" s="24"/>
      <c r="E408" s="24"/>
      <c r="F408" s="24"/>
      <c r="G408" s="24"/>
      <c r="H408" s="24"/>
    </row>
    <row r="409" spans="2:8" x14ac:dyDescent="0.25">
      <c r="B409" s="24"/>
      <c r="C409" s="24"/>
      <c r="D409" s="24"/>
      <c r="E409" s="24"/>
      <c r="F409" s="24"/>
      <c r="G409" s="24"/>
      <c r="H409" s="24"/>
    </row>
    <row r="410" spans="2:8" x14ac:dyDescent="0.25">
      <c r="B410" s="24"/>
      <c r="C410" s="24"/>
      <c r="D410" s="24"/>
      <c r="E410" s="24"/>
      <c r="F410" s="24"/>
      <c r="G410" s="24"/>
      <c r="H410" s="24"/>
    </row>
    <row r="411" spans="2:8" x14ac:dyDescent="0.25">
      <c r="B411" s="24"/>
      <c r="C411" s="24"/>
      <c r="D411" s="24"/>
      <c r="E411" s="24"/>
      <c r="F411" s="24"/>
      <c r="G411" s="24"/>
      <c r="H411" s="24"/>
    </row>
    <row r="412" spans="2:8" x14ac:dyDescent="0.25">
      <c r="B412" s="24"/>
      <c r="C412" s="24"/>
      <c r="D412" s="24"/>
      <c r="E412" s="24"/>
      <c r="F412" s="24"/>
      <c r="G412" s="24"/>
      <c r="H412" s="24"/>
    </row>
    <row r="413" spans="2:8" x14ac:dyDescent="0.25">
      <c r="B413" s="24"/>
      <c r="C413" s="24"/>
      <c r="D413" s="24"/>
      <c r="E413" s="24"/>
      <c r="F413" s="24"/>
      <c r="G413" s="24"/>
      <c r="H413" s="24"/>
    </row>
    <row r="414" spans="2:8" x14ac:dyDescent="0.25">
      <c r="B414" s="24"/>
      <c r="C414" s="24"/>
      <c r="D414" s="24"/>
      <c r="E414" s="24"/>
      <c r="F414" s="24"/>
      <c r="G414" s="24"/>
      <c r="H414" s="24"/>
    </row>
    <row r="415" spans="2:8" x14ac:dyDescent="0.25">
      <c r="B415" s="24"/>
      <c r="C415" s="24"/>
      <c r="D415" s="24"/>
      <c r="E415" s="24"/>
      <c r="F415" s="24"/>
      <c r="G415" s="24"/>
      <c r="H415" s="24"/>
    </row>
    <row r="416" spans="2:8" x14ac:dyDescent="0.25">
      <c r="B416" s="30"/>
      <c r="C416" s="30"/>
      <c r="D416" s="30"/>
      <c r="E416" s="30"/>
      <c r="F416" s="30"/>
      <c r="G416" s="30"/>
      <c r="H416" s="30"/>
    </row>
    <row r="417" spans="2:8" x14ac:dyDescent="0.25">
      <c r="B417" s="24"/>
      <c r="C417" s="24"/>
      <c r="D417" s="24"/>
      <c r="E417" s="24"/>
      <c r="F417" s="24"/>
      <c r="G417" s="24"/>
      <c r="H417" s="24"/>
    </row>
    <row r="418" spans="2:8" x14ac:dyDescent="0.25">
      <c r="B418" s="24"/>
      <c r="C418" s="24"/>
      <c r="D418" s="24"/>
      <c r="E418" s="24"/>
      <c r="F418" s="24"/>
      <c r="G418" s="24"/>
      <c r="H418" s="24"/>
    </row>
    <row r="419" spans="2:8" x14ac:dyDescent="0.25">
      <c r="B419" s="24"/>
      <c r="C419" s="24"/>
      <c r="D419" s="24"/>
      <c r="E419" s="24"/>
      <c r="F419" s="24"/>
      <c r="G419" s="24"/>
      <c r="H419" s="24"/>
    </row>
    <row r="420" spans="2:8" x14ac:dyDescent="0.25">
      <c r="B420" s="24"/>
      <c r="C420" s="24"/>
      <c r="D420" s="24"/>
      <c r="E420" s="24"/>
      <c r="F420" s="24"/>
      <c r="G420" s="24"/>
      <c r="H420" s="24"/>
    </row>
    <row r="421" spans="2:8" x14ac:dyDescent="0.25">
      <c r="B421" s="24"/>
      <c r="C421" s="24"/>
      <c r="D421" s="24"/>
      <c r="E421" s="24"/>
      <c r="F421" s="24"/>
      <c r="G421" s="24"/>
      <c r="H421" s="24"/>
    </row>
    <row r="422" spans="2:8" x14ac:dyDescent="0.25">
      <c r="B422" s="24"/>
      <c r="C422" s="24"/>
      <c r="D422" s="24"/>
      <c r="E422" s="24"/>
      <c r="F422" s="24"/>
      <c r="G422" s="24"/>
      <c r="H422" s="24"/>
    </row>
    <row r="423" spans="2:8" x14ac:dyDescent="0.25">
      <c r="B423" s="24"/>
      <c r="C423" s="24"/>
      <c r="D423" s="24"/>
      <c r="E423" s="24"/>
      <c r="F423" s="24"/>
      <c r="G423" s="24"/>
      <c r="H423" s="24"/>
    </row>
    <row r="424" spans="2:8" x14ac:dyDescent="0.25">
      <c r="B424" s="24"/>
      <c r="C424" s="24"/>
      <c r="D424" s="24"/>
      <c r="E424" s="24"/>
      <c r="F424" s="24"/>
      <c r="G424" s="24"/>
      <c r="H424" s="24"/>
    </row>
    <row r="425" spans="2:8" x14ac:dyDescent="0.25">
      <c r="B425" s="24"/>
      <c r="C425" s="24"/>
      <c r="D425" s="24"/>
      <c r="E425" s="24"/>
      <c r="F425" s="24"/>
      <c r="G425" s="24"/>
      <c r="H425" s="24"/>
    </row>
    <row r="426" spans="2:8" x14ac:dyDescent="0.25">
      <c r="B426" s="24"/>
      <c r="C426" s="24"/>
      <c r="D426" s="24"/>
      <c r="E426" s="24"/>
      <c r="F426" s="24"/>
      <c r="G426" s="24"/>
      <c r="H426" s="24"/>
    </row>
    <row r="427" spans="2:8" x14ac:dyDescent="0.25">
      <c r="B427" s="24"/>
      <c r="C427" s="24"/>
      <c r="D427" s="24"/>
      <c r="E427" s="24"/>
      <c r="F427" s="24"/>
      <c r="G427" s="24"/>
      <c r="H427" s="24"/>
    </row>
    <row r="428" spans="2:8" x14ac:dyDescent="0.25">
      <c r="B428" s="24"/>
      <c r="C428" s="24"/>
      <c r="D428" s="24"/>
      <c r="E428" s="24"/>
      <c r="F428" s="24"/>
      <c r="G428" s="24"/>
      <c r="H428" s="24"/>
    </row>
    <row r="429" spans="2:8" x14ac:dyDescent="0.25">
      <c r="B429" s="24"/>
      <c r="C429" s="24"/>
      <c r="D429" s="24"/>
      <c r="E429" s="24"/>
      <c r="F429" s="24"/>
      <c r="G429" s="24"/>
      <c r="H429" s="24"/>
    </row>
    <row r="430" spans="2:8" x14ac:dyDescent="0.25">
      <c r="B430" s="24"/>
      <c r="C430" s="24"/>
      <c r="D430" s="24"/>
      <c r="E430" s="24"/>
      <c r="F430" s="24"/>
      <c r="G430" s="24"/>
      <c r="H430" s="24"/>
    </row>
    <row r="431" spans="2:8" x14ac:dyDescent="0.25">
      <c r="B431" s="24"/>
      <c r="C431" s="24"/>
      <c r="D431" s="24"/>
      <c r="E431" s="24"/>
      <c r="F431" s="24"/>
      <c r="G431" s="24"/>
      <c r="H431" s="24"/>
    </row>
    <row r="432" spans="2:8" x14ac:dyDescent="0.25">
      <c r="B432" s="24"/>
      <c r="C432" s="24"/>
      <c r="D432" s="24"/>
      <c r="E432" s="24"/>
      <c r="F432" s="24"/>
      <c r="G432" s="24"/>
      <c r="H432" s="24"/>
    </row>
    <row r="433" spans="2:8" x14ac:dyDescent="0.25">
      <c r="B433" s="24"/>
      <c r="C433" s="24"/>
      <c r="D433" s="24"/>
      <c r="E433" s="24"/>
      <c r="F433" s="24"/>
      <c r="G433" s="24"/>
      <c r="H433" s="24"/>
    </row>
    <row r="434" spans="2:8" x14ac:dyDescent="0.25">
      <c r="B434" s="24"/>
      <c r="C434" s="24"/>
      <c r="D434" s="24"/>
      <c r="E434" s="24"/>
      <c r="F434" s="24"/>
      <c r="G434" s="24"/>
      <c r="H434" s="24"/>
    </row>
    <row r="435" spans="2:8" x14ac:dyDescent="0.25">
      <c r="B435" s="24"/>
      <c r="C435" s="24"/>
      <c r="D435" s="24"/>
      <c r="E435" s="24"/>
      <c r="F435" s="24"/>
      <c r="G435" s="24"/>
      <c r="H435" s="24"/>
    </row>
    <row r="436" spans="2:8" x14ac:dyDescent="0.25">
      <c r="B436" s="24"/>
      <c r="C436" s="24"/>
      <c r="D436" s="24"/>
      <c r="E436" s="24"/>
      <c r="F436" s="24"/>
      <c r="G436" s="24"/>
      <c r="H436" s="24"/>
    </row>
    <row r="437" spans="2:8" x14ac:dyDescent="0.25">
      <c r="B437" s="24"/>
      <c r="C437" s="24"/>
      <c r="D437" s="24"/>
      <c r="E437" s="24"/>
      <c r="F437" s="24"/>
      <c r="G437" s="24"/>
      <c r="H437" s="24"/>
    </row>
    <row r="438" spans="2:8" x14ac:dyDescent="0.25">
      <c r="B438" s="24"/>
      <c r="C438" s="24"/>
      <c r="D438" s="24"/>
      <c r="E438" s="24"/>
      <c r="F438" s="24"/>
      <c r="G438" s="24"/>
      <c r="H438" s="24"/>
    </row>
    <row r="439" spans="2:8" x14ac:dyDescent="0.25">
      <c r="B439" s="24"/>
      <c r="C439" s="24"/>
      <c r="D439" s="24"/>
      <c r="E439" s="24"/>
      <c r="F439" s="24"/>
      <c r="G439" s="24"/>
      <c r="H439" s="24"/>
    </row>
    <row r="440" spans="2:8" x14ac:dyDescent="0.25">
      <c r="B440" s="24"/>
      <c r="C440" s="24"/>
      <c r="D440" s="24"/>
      <c r="E440" s="24"/>
      <c r="F440" s="24"/>
      <c r="G440" s="24"/>
      <c r="H440" s="24"/>
    </row>
    <row r="441" spans="2:8" x14ac:dyDescent="0.25">
      <c r="B441" s="24"/>
      <c r="C441" s="24"/>
      <c r="D441" s="24"/>
      <c r="E441" s="24"/>
      <c r="F441" s="24"/>
      <c r="G441" s="24"/>
      <c r="H441" s="24"/>
    </row>
    <row r="442" spans="2:8" x14ac:dyDescent="0.25">
      <c r="B442" s="24"/>
      <c r="C442" s="24"/>
      <c r="D442" s="24"/>
      <c r="E442" s="24"/>
      <c r="F442" s="24"/>
      <c r="G442" s="24"/>
      <c r="H442" s="24"/>
    </row>
    <row r="443" spans="2:8" x14ac:dyDescent="0.25">
      <c r="B443" s="24"/>
      <c r="C443" s="24"/>
      <c r="D443" s="24"/>
      <c r="E443" s="24"/>
      <c r="F443" s="24"/>
      <c r="G443" s="24"/>
      <c r="H443" s="24"/>
    </row>
    <row r="444" spans="2:8" x14ac:dyDescent="0.25">
      <c r="B444" s="24"/>
      <c r="C444" s="24"/>
      <c r="D444" s="24"/>
      <c r="E444" s="24"/>
      <c r="F444" s="24"/>
      <c r="G444" s="24"/>
      <c r="H444" s="24"/>
    </row>
    <row r="445" spans="2:8" x14ac:dyDescent="0.25">
      <c r="B445" s="24"/>
      <c r="C445" s="24"/>
      <c r="D445" s="24"/>
      <c r="E445" s="24"/>
      <c r="F445" s="24"/>
      <c r="G445" s="24"/>
      <c r="H445" s="24"/>
    </row>
    <row r="446" spans="2:8" x14ac:dyDescent="0.25">
      <c r="B446" s="24"/>
      <c r="C446" s="24"/>
      <c r="D446" s="24"/>
      <c r="E446" s="24"/>
      <c r="F446" s="24"/>
      <c r="G446" s="24"/>
      <c r="H446" s="24"/>
    </row>
    <row r="447" spans="2:8" x14ac:dyDescent="0.25">
      <c r="B447" s="24"/>
      <c r="C447" s="24"/>
      <c r="D447" s="24"/>
      <c r="E447" s="24"/>
      <c r="F447" s="24"/>
      <c r="G447" s="24"/>
      <c r="H447" s="24"/>
    </row>
    <row r="448" spans="2:8" x14ac:dyDescent="0.25">
      <c r="B448" s="24"/>
      <c r="C448" s="24"/>
      <c r="D448" s="24"/>
      <c r="E448" s="24"/>
      <c r="F448" s="24"/>
      <c r="G448" s="24"/>
      <c r="H448" s="24"/>
    </row>
    <row r="449" spans="2:8" x14ac:dyDescent="0.25">
      <c r="B449" s="24"/>
      <c r="C449" s="24"/>
      <c r="D449" s="24"/>
      <c r="E449" s="24"/>
      <c r="F449" s="24"/>
      <c r="G449" s="24"/>
      <c r="H449" s="24"/>
    </row>
    <row r="450" spans="2:8" x14ac:dyDescent="0.25">
      <c r="B450" s="24"/>
      <c r="C450" s="24"/>
      <c r="D450" s="24"/>
      <c r="E450" s="24"/>
      <c r="F450" s="24"/>
      <c r="G450" s="24"/>
      <c r="H450" s="24"/>
    </row>
    <row r="451" spans="2:8" x14ac:dyDescent="0.25">
      <c r="B451" s="24"/>
      <c r="C451" s="24"/>
      <c r="D451" s="24"/>
      <c r="E451" s="24"/>
      <c r="F451" s="24"/>
      <c r="G451" s="24"/>
      <c r="H451" s="24"/>
    </row>
    <row r="452" spans="2:8" x14ac:dyDescent="0.25">
      <c r="B452" s="24"/>
      <c r="C452" s="24"/>
      <c r="D452" s="24"/>
      <c r="E452" s="24"/>
      <c r="F452" s="24"/>
      <c r="G452" s="24"/>
      <c r="H452" s="24"/>
    </row>
    <row r="453" spans="2:8" x14ac:dyDescent="0.25">
      <c r="B453" s="24"/>
      <c r="C453" s="24"/>
      <c r="D453" s="24"/>
      <c r="E453" s="24"/>
      <c r="F453" s="24"/>
      <c r="G453" s="24"/>
      <c r="H453" s="24"/>
    </row>
    <row r="454" spans="2:8" x14ac:dyDescent="0.25">
      <c r="B454" s="24"/>
      <c r="C454" s="24"/>
      <c r="D454" s="24"/>
      <c r="E454" s="24"/>
      <c r="F454" s="24"/>
      <c r="G454" s="24"/>
      <c r="H454" s="24"/>
    </row>
    <row r="455" spans="2:8" x14ac:dyDescent="0.25">
      <c r="B455" s="24"/>
      <c r="C455" s="24"/>
      <c r="D455" s="24"/>
      <c r="E455" s="24"/>
      <c r="F455" s="24"/>
      <c r="G455" s="24"/>
      <c r="H455" s="24"/>
    </row>
    <row r="456" spans="2:8" x14ac:dyDescent="0.25">
      <c r="B456" s="24"/>
      <c r="C456" s="24"/>
      <c r="D456" s="24"/>
      <c r="E456" s="24"/>
      <c r="F456" s="24"/>
      <c r="G456" s="24"/>
      <c r="H456" s="24"/>
    </row>
    <row r="457" spans="2:8" x14ac:dyDescent="0.25">
      <c r="B457" s="24"/>
      <c r="C457" s="24"/>
      <c r="D457" s="24"/>
      <c r="E457" s="24"/>
      <c r="F457" s="24"/>
      <c r="G457" s="24"/>
      <c r="H457" s="24"/>
    </row>
    <row r="458" spans="2:8" x14ac:dyDescent="0.25">
      <c r="B458" s="24"/>
      <c r="C458" s="24"/>
      <c r="D458" s="24"/>
      <c r="E458" s="24"/>
      <c r="F458" s="24"/>
      <c r="G458" s="24"/>
      <c r="H458" s="24"/>
    </row>
    <row r="459" spans="2:8" x14ac:dyDescent="0.25">
      <c r="B459" s="24"/>
      <c r="C459" s="24"/>
      <c r="D459" s="24"/>
      <c r="E459" s="24"/>
      <c r="F459" s="24"/>
      <c r="G459" s="24"/>
      <c r="H459" s="24"/>
    </row>
    <row r="460" spans="2:8" x14ac:dyDescent="0.25">
      <c r="B460" s="24"/>
      <c r="C460" s="24"/>
      <c r="D460" s="24"/>
      <c r="E460" s="24"/>
      <c r="F460" s="24"/>
      <c r="G460" s="24"/>
      <c r="H460" s="24"/>
    </row>
    <row r="461" spans="2:8" x14ac:dyDescent="0.25">
      <c r="B461" s="24"/>
      <c r="C461" s="24"/>
      <c r="D461" s="24"/>
      <c r="E461" s="24"/>
      <c r="F461" s="24"/>
      <c r="G461" s="24"/>
      <c r="H461" s="24"/>
    </row>
    <row r="462" spans="2:8" x14ac:dyDescent="0.25">
      <c r="B462" s="24"/>
      <c r="C462" s="24"/>
      <c r="D462" s="24"/>
      <c r="E462" s="24"/>
      <c r="F462" s="24"/>
      <c r="G462" s="24"/>
      <c r="H462" s="24"/>
    </row>
    <row r="463" spans="2:8" x14ac:dyDescent="0.25">
      <c r="B463" s="24"/>
      <c r="C463" s="24"/>
      <c r="D463" s="24"/>
      <c r="E463" s="24"/>
      <c r="F463" s="24"/>
      <c r="G463" s="24"/>
      <c r="H463" s="24"/>
    </row>
    <row r="464" spans="2:8" x14ac:dyDescent="0.25">
      <c r="B464" s="24"/>
      <c r="C464" s="24"/>
      <c r="D464" s="24"/>
      <c r="E464" s="24"/>
      <c r="F464" s="24"/>
      <c r="G464" s="24"/>
      <c r="H464" s="24"/>
    </row>
    <row r="465" spans="2:8" x14ac:dyDescent="0.25">
      <c r="B465" s="24"/>
      <c r="C465" s="24"/>
      <c r="D465" s="24"/>
      <c r="E465" s="24"/>
      <c r="F465" s="24"/>
      <c r="G465" s="24"/>
      <c r="H465" s="24"/>
    </row>
    <row r="466" spans="2:8" x14ac:dyDescent="0.25">
      <c r="B466" s="24"/>
      <c r="C466" s="24"/>
      <c r="D466" s="24"/>
      <c r="E466" s="24"/>
      <c r="F466" s="24"/>
      <c r="G466" s="24"/>
      <c r="H466" s="24"/>
    </row>
    <row r="467" spans="2:8" x14ac:dyDescent="0.25">
      <c r="B467" s="30"/>
      <c r="C467" s="30"/>
      <c r="D467" s="30"/>
      <c r="E467" s="30"/>
      <c r="F467" s="30"/>
      <c r="G467" s="30"/>
      <c r="H467" s="30"/>
    </row>
    <row r="468" spans="2:8" x14ac:dyDescent="0.25">
      <c r="B468" s="24"/>
      <c r="C468" s="24"/>
      <c r="D468" s="24"/>
      <c r="E468" s="24"/>
      <c r="F468" s="24"/>
      <c r="G468" s="24"/>
      <c r="H468" s="24"/>
    </row>
    <row r="469" spans="2:8" x14ac:dyDescent="0.25">
      <c r="B469" s="24"/>
      <c r="C469" s="24"/>
      <c r="D469" s="24"/>
      <c r="E469" s="24"/>
      <c r="F469" s="24"/>
      <c r="G469" s="24"/>
      <c r="H469" s="24"/>
    </row>
    <row r="470" spans="2:8" x14ac:dyDescent="0.25">
      <c r="B470" s="24"/>
      <c r="C470" s="24"/>
      <c r="D470" s="24"/>
      <c r="E470" s="24"/>
      <c r="F470" s="24"/>
      <c r="G470" s="24"/>
      <c r="H470" s="24"/>
    </row>
    <row r="471" spans="2:8" x14ac:dyDescent="0.25">
      <c r="B471" s="24"/>
      <c r="C471" s="24"/>
      <c r="D471" s="24"/>
      <c r="E471" s="24"/>
      <c r="F471" s="24"/>
      <c r="G471" s="24"/>
      <c r="H471" s="24"/>
    </row>
    <row r="472" spans="2:8" x14ac:dyDescent="0.25">
      <c r="B472" s="24"/>
      <c r="C472" s="24"/>
      <c r="D472" s="24"/>
      <c r="E472" s="24"/>
      <c r="F472" s="24"/>
      <c r="G472" s="24"/>
      <c r="H472" s="24"/>
    </row>
    <row r="473" spans="2:8" x14ac:dyDescent="0.25">
      <c r="B473" s="24"/>
      <c r="C473" s="24"/>
      <c r="D473" s="24"/>
      <c r="E473" s="24"/>
      <c r="F473" s="24"/>
      <c r="G473" s="24"/>
      <c r="H473" s="24"/>
    </row>
    <row r="474" spans="2:8" x14ac:dyDescent="0.25">
      <c r="B474" s="24"/>
      <c r="C474" s="24"/>
      <c r="D474" s="24"/>
      <c r="E474" s="24"/>
      <c r="F474" s="24"/>
      <c r="G474" s="24"/>
      <c r="H474" s="24"/>
    </row>
    <row r="475" spans="2:8" x14ac:dyDescent="0.25">
      <c r="B475" s="24"/>
      <c r="C475" s="24"/>
      <c r="D475" s="24"/>
      <c r="E475" s="24"/>
      <c r="F475" s="24"/>
      <c r="G475" s="24"/>
      <c r="H475" s="24"/>
    </row>
    <row r="476" spans="2:8" x14ac:dyDescent="0.25">
      <c r="B476" s="24"/>
      <c r="C476" s="24"/>
      <c r="D476" s="24"/>
      <c r="E476" s="24"/>
      <c r="F476" s="24"/>
      <c r="G476" s="24"/>
      <c r="H476" s="24"/>
    </row>
    <row r="477" spans="2:8" x14ac:dyDescent="0.25">
      <c r="B477" s="24"/>
      <c r="C477" s="24"/>
      <c r="D477" s="24"/>
      <c r="E477" s="24"/>
      <c r="F477" s="24"/>
      <c r="G477" s="24"/>
      <c r="H477" s="24"/>
    </row>
    <row r="478" spans="2:8" x14ac:dyDescent="0.25">
      <c r="B478" s="24"/>
      <c r="C478" s="24"/>
      <c r="D478" s="24"/>
      <c r="E478" s="24"/>
      <c r="F478" s="24"/>
      <c r="G478" s="24"/>
      <c r="H478" s="24"/>
    </row>
    <row r="479" spans="2:8" x14ac:dyDescent="0.25">
      <c r="B479" s="24"/>
      <c r="C479" s="24"/>
      <c r="D479" s="24"/>
      <c r="E479" s="24"/>
      <c r="F479" s="24"/>
      <c r="G479" s="24"/>
      <c r="H479" s="24"/>
    </row>
    <row r="480" spans="2:8" x14ac:dyDescent="0.25">
      <c r="B480" s="24"/>
      <c r="C480" s="24"/>
      <c r="D480" s="24"/>
      <c r="E480" s="24"/>
      <c r="F480" s="24"/>
      <c r="G480" s="24"/>
      <c r="H480" s="24"/>
    </row>
    <row r="481" spans="2:8" x14ac:dyDescent="0.25">
      <c r="B481" s="24"/>
      <c r="C481" s="24"/>
      <c r="D481" s="24"/>
      <c r="E481" s="24"/>
      <c r="F481" s="24"/>
      <c r="G481" s="24"/>
      <c r="H481" s="24"/>
    </row>
    <row r="482" spans="2:8" x14ac:dyDescent="0.25">
      <c r="B482" s="24"/>
      <c r="C482" s="24"/>
      <c r="D482" s="24"/>
      <c r="E482" s="24"/>
      <c r="F482" s="24"/>
      <c r="G482" s="24"/>
      <c r="H482" s="24"/>
    </row>
    <row r="483" spans="2:8" x14ac:dyDescent="0.25">
      <c r="B483" s="24"/>
      <c r="C483" s="24"/>
      <c r="D483" s="24"/>
      <c r="E483" s="24"/>
      <c r="F483" s="24"/>
      <c r="G483" s="24"/>
      <c r="H483" s="24"/>
    </row>
    <row r="484" spans="2:8" x14ac:dyDescent="0.25">
      <c r="B484" s="24"/>
      <c r="C484" s="24"/>
      <c r="D484" s="24"/>
      <c r="E484" s="24"/>
      <c r="F484" s="24"/>
      <c r="G484" s="24"/>
      <c r="H484" s="24"/>
    </row>
    <row r="485" spans="2:8" x14ac:dyDescent="0.25">
      <c r="B485" s="24"/>
      <c r="C485" s="24"/>
      <c r="D485" s="24"/>
      <c r="E485" s="24"/>
      <c r="F485" s="24"/>
      <c r="G485" s="24"/>
      <c r="H485" s="24"/>
    </row>
    <row r="486" spans="2:8" x14ac:dyDescent="0.25">
      <c r="B486" s="24"/>
      <c r="C486" s="24"/>
      <c r="D486" s="24"/>
      <c r="E486" s="24"/>
      <c r="F486" s="24"/>
      <c r="G486" s="24"/>
      <c r="H486" s="24"/>
    </row>
    <row r="487" spans="2:8" x14ac:dyDescent="0.25">
      <c r="B487" s="24"/>
      <c r="C487" s="24"/>
      <c r="D487" s="24"/>
      <c r="E487" s="24"/>
      <c r="F487" s="24"/>
      <c r="G487" s="24"/>
      <c r="H487" s="24"/>
    </row>
    <row r="488" spans="2:8" x14ac:dyDescent="0.25">
      <c r="B488" s="24"/>
      <c r="C488" s="24"/>
      <c r="D488" s="24"/>
      <c r="E488" s="24"/>
      <c r="F488" s="24"/>
      <c r="G488" s="24"/>
      <c r="H488" s="24"/>
    </row>
    <row r="489" spans="2:8" x14ac:dyDescent="0.25">
      <c r="B489" s="24"/>
      <c r="C489" s="24"/>
      <c r="D489" s="24"/>
      <c r="E489" s="24"/>
      <c r="F489" s="24"/>
      <c r="G489" s="24"/>
      <c r="H489" s="24"/>
    </row>
    <row r="490" spans="2:8" x14ac:dyDescent="0.25">
      <c r="B490" s="24"/>
      <c r="C490" s="24"/>
      <c r="D490" s="24"/>
      <c r="E490" s="24"/>
      <c r="F490" s="24"/>
      <c r="G490" s="24"/>
      <c r="H490" s="24"/>
    </row>
    <row r="491" spans="2:8" x14ac:dyDescent="0.25">
      <c r="B491" s="24"/>
      <c r="C491" s="24"/>
      <c r="D491" s="24"/>
      <c r="E491" s="24"/>
      <c r="F491" s="24"/>
      <c r="G491" s="24"/>
      <c r="H491" s="24"/>
    </row>
    <row r="492" spans="2:8" x14ac:dyDescent="0.25">
      <c r="B492" s="24"/>
      <c r="C492" s="24"/>
      <c r="D492" s="24"/>
      <c r="E492" s="24"/>
      <c r="F492" s="24"/>
      <c r="G492" s="24"/>
      <c r="H492" s="24"/>
    </row>
    <row r="493" spans="2:8" x14ac:dyDescent="0.25">
      <c r="B493" s="24"/>
      <c r="C493" s="24"/>
      <c r="D493" s="24"/>
      <c r="E493" s="24"/>
      <c r="F493" s="24"/>
      <c r="G493" s="24"/>
      <c r="H493" s="24"/>
    </row>
    <row r="494" spans="2:8" x14ac:dyDescent="0.25">
      <c r="B494" s="24"/>
      <c r="C494" s="24"/>
      <c r="D494" s="24"/>
      <c r="E494" s="24"/>
      <c r="F494" s="24"/>
      <c r="G494" s="24"/>
      <c r="H494" s="24"/>
    </row>
    <row r="495" spans="2:8" x14ac:dyDescent="0.25">
      <c r="B495" s="24"/>
      <c r="C495" s="24"/>
      <c r="D495" s="24"/>
      <c r="E495" s="24"/>
      <c r="F495" s="24"/>
      <c r="G495" s="24"/>
      <c r="H495" s="24"/>
    </row>
    <row r="496" spans="2:8" x14ac:dyDescent="0.25">
      <c r="B496" s="24"/>
      <c r="C496" s="24"/>
      <c r="D496" s="24"/>
      <c r="E496" s="24"/>
      <c r="F496" s="24"/>
      <c r="G496" s="24"/>
      <c r="H496" s="24"/>
    </row>
    <row r="497" spans="2:8" x14ac:dyDescent="0.25">
      <c r="B497" s="24"/>
      <c r="C497" s="24"/>
      <c r="D497" s="24"/>
      <c r="E497" s="24"/>
      <c r="F497" s="24"/>
      <c r="G497" s="24"/>
      <c r="H497" s="24"/>
    </row>
    <row r="498" spans="2:8" x14ac:dyDescent="0.25">
      <c r="B498" s="24"/>
      <c r="C498" s="24"/>
      <c r="D498" s="24"/>
      <c r="E498" s="24"/>
      <c r="F498" s="24"/>
      <c r="G498" s="24"/>
      <c r="H498" s="24"/>
    </row>
    <row r="499" spans="2:8" x14ac:dyDescent="0.25">
      <c r="B499" s="24"/>
      <c r="C499" s="24"/>
      <c r="D499" s="24"/>
      <c r="E499" s="24"/>
      <c r="F499" s="24"/>
      <c r="G499" s="24"/>
      <c r="H499" s="24"/>
    </row>
    <row r="500" spans="2:8" x14ac:dyDescent="0.25">
      <c r="B500" s="24"/>
      <c r="C500" s="24"/>
      <c r="D500" s="24"/>
      <c r="E500" s="24"/>
      <c r="F500" s="24"/>
      <c r="G500" s="24"/>
      <c r="H500" s="24"/>
    </row>
    <row r="501" spans="2:8" x14ac:dyDescent="0.25">
      <c r="B501" s="24"/>
      <c r="C501" s="24"/>
      <c r="D501" s="24"/>
      <c r="E501" s="24"/>
      <c r="F501" s="24"/>
      <c r="G501" s="24"/>
      <c r="H501" s="24"/>
    </row>
    <row r="502" spans="2:8" x14ac:dyDescent="0.25">
      <c r="B502" s="24"/>
      <c r="C502" s="24"/>
      <c r="D502" s="24"/>
      <c r="E502" s="24"/>
      <c r="F502" s="24"/>
      <c r="G502" s="24"/>
      <c r="H502" s="24"/>
    </row>
    <row r="503" spans="2:8" x14ac:dyDescent="0.25">
      <c r="B503" s="24"/>
      <c r="C503" s="24"/>
      <c r="D503" s="24"/>
      <c r="E503" s="24"/>
      <c r="F503" s="24"/>
      <c r="G503" s="24"/>
      <c r="H503" s="24"/>
    </row>
    <row r="504" spans="2:8" x14ac:dyDescent="0.25">
      <c r="B504" s="24"/>
      <c r="C504" s="24"/>
      <c r="D504" s="24"/>
      <c r="E504" s="24"/>
      <c r="F504" s="24"/>
      <c r="G504" s="24"/>
      <c r="H504" s="24"/>
    </row>
    <row r="505" spans="2:8" x14ac:dyDescent="0.25">
      <c r="B505" s="24"/>
      <c r="C505" s="24"/>
      <c r="D505" s="24"/>
      <c r="E505" s="24"/>
      <c r="F505" s="24"/>
      <c r="G505" s="24"/>
      <c r="H505" s="24"/>
    </row>
    <row r="506" spans="2:8" x14ac:dyDescent="0.25">
      <c r="B506" s="24"/>
      <c r="C506" s="24"/>
      <c r="D506" s="24"/>
      <c r="E506" s="24"/>
      <c r="F506" s="24"/>
      <c r="G506" s="24"/>
      <c r="H506" s="24"/>
    </row>
    <row r="507" spans="2:8" x14ac:dyDescent="0.25">
      <c r="B507" s="24"/>
      <c r="C507" s="24"/>
      <c r="D507" s="24"/>
      <c r="E507" s="24"/>
      <c r="F507" s="24"/>
      <c r="G507" s="24"/>
      <c r="H507" s="24"/>
    </row>
    <row r="508" spans="2:8" x14ac:dyDescent="0.25">
      <c r="B508" s="24"/>
      <c r="C508" s="24"/>
      <c r="D508" s="24"/>
      <c r="E508" s="24"/>
      <c r="F508" s="24"/>
      <c r="G508" s="24"/>
      <c r="H508" s="24"/>
    </row>
    <row r="509" spans="2:8" x14ac:dyDescent="0.25">
      <c r="B509" s="24"/>
      <c r="C509" s="24"/>
      <c r="D509" s="24"/>
      <c r="E509" s="24"/>
      <c r="F509" s="24"/>
      <c r="G509" s="24"/>
      <c r="H509" s="24"/>
    </row>
    <row r="510" spans="2:8" x14ac:dyDescent="0.25">
      <c r="B510" s="24"/>
      <c r="C510" s="24"/>
      <c r="D510" s="24"/>
      <c r="E510" s="24"/>
      <c r="F510" s="24"/>
      <c r="G510" s="24"/>
      <c r="H510" s="24"/>
    </row>
    <row r="511" spans="2:8" x14ac:dyDescent="0.25">
      <c r="B511" s="24"/>
      <c r="C511" s="24"/>
      <c r="D511" s="24"/>
      <c r="E511" s="24"/>
      <c r="F511" s="24"/>
      <c r="G511" s="24"/>
      <c r="H511" s="24"/>
    </row>
    <row r="512" spans="2:8" x14ac:dyDescent="0.25">
      <c r="B512" s="24"/>
      <c r="C512" s="24"/>
      <c r="D512" s="24"/>
      <c r="E512" s="24"/>
      <c r="F512" s="24"/>
      <c r="G512" s="24"/>
      <c r="H512" s="24"/>
    </row>
    <row r="513" spans="2:8" x14ac:dyDescent="0.25">
      <c r="B513" s="24"/>
      <c r="C513" s="24"/>
      <c r="D513" s="24"/>
      <c r="E513" s="24"/>
      <c r="F513" s="24"/>
      <c r="G513" s="24"/>
      <c r="H513" s="24"/>
    </row>
    <row r="514" spans="2:8" x14ac:dyDescent="0.25">
      <c r="B514" s="24"/>
      <c r="C514" s="24"/>
      <c r="D514" s="24"/>
      <c r="E514" s="24"/>
      <c r="F514" s="24"/>
      <c r="G514" s="24"/>
      <c r="H514" s="24"/>
    </row>
    <row r="515" spans="2:8" x14ac:dyDescent="0.25">
      <c r="B515" s="24"/>
      <c r="C515" s="24"/>
      <c r="D515" s="24"/>
      <c r="E515" s="24"/>
      <c r="F515" s="24"/>
      <c r="G515" s="24"/>
      <c r="H515" s="24"/>
    </row>
    <row r="516" spans="2:8" x14ac:dyDescent="0.25">
      <c r="B516" s="24"/>
      <c r="C516" s="24"/>
      <c r="D516" s="24"/>
      <c r="E516" s="24"/>
      <c r="F516" s="24"/>
      <c r="G516" s="24"/>
      <c r="H516" s="24"/>
    </row>
    <row r="517" spans="2:8" x14ac:dyDescent="0.25">
      <c r="B517" s="24"/>
      <c r="C517" s="24"/>
      <c r="D517" s="24"/>
      <c r="E517" s="24"/>
      <c r="F517" s="24"/>
      <c r="G517" s="24"/>
      <c r="H517" s="24"/>
    </row>
    <row r="518" spans="2:8" x14ac:dyDescent="0.25">
      <c r="B518" s="30"/>
      <c r="C518" s="30"/>
      <c r="D518" s="30"/>
      <c r="E518" s="30"/>
      <c r="F518" s="30"/>
      <c r="G518" s="30"/>
      <c r="H518" s="30"/>
    </row>
    <row r="519" spans="2:8" x14ac:dyDescent="0.25">
      <c r="B519" s="24"/>
      <c r="C519" s="24"/>
      <c r="D519" s="24"/>
      <c r="E519" s="24"/>
      <c r="F519" s="24"/>
      <c r="G519" s="24"/>
      <c r="H519" s="24"/>
    </row>
    <row r="520" spans="2:8" x14ac:dyDescent="0.25">
      <c r="B520" s="24"/>
      <c r="C520" s="24"/>
      <c r="D520" s="24"/>
      <c r="E520" s="24"/>
      <c r="F520" s="24"/>
      <c r="G520" s="24"/>
      <c r="H520" s="24"/>
    </row>
    <row r="521" spans="2:8" x14ac:dyDescent="0.25">
      <c r="B521" s="24"/>
      <c r="C521" s="24"/>
      <c r="D521" s="24"/>
      <c r="E521" s="24"/>
      <c r="F521" s="24"/>
      <c r="G521" s="24"/>
      <c r="H521" s="24"/>
    </row>
    <row r="522" spans="2:8" x14ac:dyDescent="0.25">
      <c r="B522" s="24"/>
      <c r="C522" s="24"/>
      <c r="D522" s="24"/>
      <c r="E522" s="24"/>
      <c r="F522" s="24"/>
      <c r="G522" s="24"/>
      <c r="H522" s="24"/>
    </row>
    <row r="523" spans="2:8" x14ac:dyDescent="0.25">
      <c r="B523" s="24"/>
      <c r="C523" s="24"/>
      <c r="D523" s="24"/>
      <c r="E523" s="24"/>
      <c r="F523" s="24"/>
      <c r="G523" s="24"/>
      <c r="H523" s="24"/>
    </row>
    <row r="524" spans="2:8" x14ac:dyDescent="0.25">
      <c r="B524" s="24"/>
      <c r="C524" s="24"/>
      <c r="D524" s="24"/>
      <c r="E524" s="24"/>
      <c r="F524" s="24"/>
      <c r="G524" s="24"/>
      <c r="H524" s="24"/>
    </row>
    <row r="525" spans="2:8" x14ac:dyDescent="0.25">
      <c r="B525" s="24"/>
      <c r="C525" s="24"/>
      <c r="D525" s="24"/>
      <c r="E525" s="24"/>
      <c r="F525" s="24"/>
      <c r="G525" s="24"/>
      <c r="H525" s="24"/>
    </row>
    <row r="526" spans="2:8" x14ac:dyDescent="0.25">
      <c r="B526" s="24"/>
      <c r="C526" s="24"/>
      <c r="D526" s="24"/>
      <c r="E526" s="24"/>
      <c r="F526" s="24"/>
      <c r="G526" s="24"/>
      <c r="H526" s="24"/>
    </row>
    <row r="527" spans="2:8" x14ac:dyDescent="0.25">
      <c r="B527" s="24"/>
      <c r="C527" s="24"/>
      <c r="D527" s="24"/>
      <c r="E527" s="24"/>
      <c r="F527" s="24"/>
      <c r="G527" s="24"/>
      <c r="H527" s="24"/>
    </row>
    <row r="528" spans="2:8" x14ac:dyDescent="0.25">
      <c r="B528" s="24"/>
      <c r="C528" s="24"/>
      <c r="D528" s="24"/>
      <c r="E528" s="24"/>
      <c r="F528" s="24"/>
      <c r="G528" s="24"/>
      <c r="H528" s="24"/>
    </row>
    <row r="529" spans="2:8" x14ac:dyDescent="0.25">
      <c r="B529" s="24"/>
      <c r="C529" s="24"/>
      <c r="D529" s="24"/>
      <c r="E529" s="24"/>
      <c r="F529" s="24"/>
      <c r="G529" s="24"/>
      <c r="H529" s="24"/>
    </row>
    <row r="530" spans="2:8" x14ac:dyDescent="0.25">
      <c r="B530" s="24"/>
      <c r="C530" s="24"/>
      <c r="D530" s="24"/>
      <c r="E530" s="24"/>
      <c r="F530" s="24"/>
      <c r="G530" s="24"/>
      <c r="H530" s="24"/>
    </row>
    <row r="531" spans="2:8" x14ac:dyDescent="0.25">
      <c r="B531" s="24"/>
      <c r="C531" s="24"/>
      <c r="D531" s="24"/>
      <c r="E531" s="24"/>
      <c r="F531" s="24"/>
      <c r="G531" s="24"/>
      <c r="H531" s="24"/>
    </row>
    <row r="532" spans="2:8" x14ac:dyDescent="0.25">
      <c r="B532" s="24"/>
      <c r="C532" s="24"/>
      <c r="D532" s="24"/>
      <c r="E532" s="24"/>
      <c r="F532" s="24"/>
      <c r="G532" s="24"/>
      <c r="H532" s="24"/>
    </row>
    <row r="533" spans="2:8" x14ac:dyDescent="0.25">
      <c r="B533" s="24"/>
      <c r="C533" s="24"/>
      <c r="D533" s="24"/>
      <c r="E533" s="24"/>
      <c r="F533" s="24"/>
      <c r="G533" s="24"/>
      <c r="H533" s="24"/>
    </row>
    <row r="534" spans="2:8" x14ac:dyDescent="0.25">
      <c r="B534" s="24"/>
      <c r="C534" s="24"/>
      <c r="D534" s="24"/>
      <c r="E534" s="24"/>
      <c r="F534" s="24"/>
      <c r="G534" s="24"/>
      <c r="H534" s="24"/>
    </row>
    <row r="535" spans="2:8" x14ac:dyDescent="0.25">
      <c r="B535" s="24"/>
      <c r="C535" s="24"/>
      <c r="D535" s="24"/>
      <c r="E535" s="24"/>
      <c r="F535" s="24"/>
      <c r="G535" s="24"/>
      <c r="H535" s="24"/>
    </row>
    <row r="536" spans="2:8" x14ac:dyDescent="0.25">
      <c r="B536" s="24"/>
      <c r="C536" s="24"/>
      <c r="D536" s="24"/>
      <c r="E536" s="24"/>
      <c r="F536" s="24"/>
      <c r="G536" s="24"/>
      <c r="H536" s="24"/>
    </row>
    <row r="537" spans="2:8" x14ac:dyDescent="0.25">
      <c r="B537" s="24"/>
      <c r="C537" s="24"/>
      <c r="D537" s="24"/>
      <c r="E537" s="24"/>
      <c r="F537" s="24"/>
      <c r="G537" s="24"/>
      <c r="H537" s="24"/>
    </row>
    <row r="538" spans="2:8" x14ac:dyDescent="0.25">
      <c r="B538" s="24"/>
      <c r="C538" s="24"/>
      <c r="D538" s="24"/>
      <c r="E538" s="24"/>
      <c r="F538" s="24"/>
      <c r="G538" s="24"/>
      <c r="H538" s="24"/>
    </row>
    <row r="539" spans="2:8" x14ac:dyDescent="0.25">
      <c r="B539" s="24"/>
      <c r="C539" s="24"/>
      <c r="D539" s="24"/>
      <c r="E539" s="24"/>
      <c r="F539" s="24"/>
      <c r="G539" s="24"/>
      <c r="H539" s="24"/>
    </row>
    <row r="540" spans="2:8" x14ac:dyDescent="0.25">
      <c r="B540" s="24"/>
      <c r="C540" s="24"/>
      <c r="D540" s="24"/>
      <c r="E540" s="24"/>
      <c r="F540" s="24"/>
      <c r="G540" s="24"/>
      <c r="H540" s="24"/>
    </row>
    <row r="541" spans="2:8" x14ac:dyDescent="0.25">
      <c r="B541" s="24"/>
      <c r="C541" s="24"/>
      <c r="D541" s="24"/>
      <c r="E541" s="24"/>
      <c r="F541" s="24"/>
      <c r="G541" s="24"/>
      <c r="H541" s="24"/>
    </row>
    <row r="542" spans="2:8" x14ac:dyDescent="0.25">
      <c r="B542" s="24"/>
      <c r="C542" s="24"/>
      <c r="D542" s="24"/>
      <c r="E542" s="24"/>
      <c r="F542" s="24"/>
      <c r="G542" s="24"/>
      <c r="H542" s="24"/>
    </row>
    <row r="543" spans="2:8" x14ac:dyDescent="0.25">
      <c r="B543" s="24"/>
      <c r="C543" s="24"/>
      <c r="D543" s="24"/>
      <c r="E543" s="24"/>
      <c r="F543" s="24"/>
      <c r="G543" s="24"/>
      <c r="H543" s="24"/>
    </row>
    <row r="544" spans="2:8" x14ac:dyDescent="0.25">
      <c r="B544" s="24"/>
      <c r="C544" s="24"/>
      <c r="D544" s="24"/>
      <c r="E544" s="24"/>
      <c r="F544" s="24"/>
      <c r="G544" s="24"/>
      <c r="H544" s="24"/>
    </row>
    <row r="545" spans="2:8" x14ac:dyDescent="0.25">
      <c r="B545" s="24"/>
      <c r="C545" s="24"/>
      <c r="D545" s="24"/>
      <c r="E545" s="24"/>
      <c r="F545" s="24"/>
      <c r="G545" s="24"/>
      <c r="H545" s="24"/>
    </row>
    <row r="546" spans="2:8" x14ac:dyDescent="0.25">
      <c r="B546" s="24"/>
      <c r="C546" s="24"/>
      <c r="D546" s="24"/>
      <c r="E546" s="24"/>
      <c r="F546" s="24"/>
      <c r="G546" s="24"/>
      <c r="H546" s="24"/>
    </row>
    <row r="547" spans="2:8" x14ac:dyDescent="0.25">
      <c r="B547" s="24"/>
      <c r="C547" s="24"/>
      <c r="D547" s="24"/>
      <c r="E547" s="24"/>
      <c r="F547" s="24"/>
      <c r="G547" s="24"/>
      <c r="H547" s="24"/>
    </row>
    <row r="548" spans="2:8" x14ac:dyDescent="0.25">
      <c r="B548" s="24"/>
      <c r="C548" s="24"/>
      <c r="D548" s="24"/>
      <c r="E548" s="24"/>
      <c r="F548" s="24"/>
      <c r="G548" s="24"/>
      <c r="H548" s="24"/>
    </row>
    <row r="549" spans="2:8" x14ac:dyDescent="0.25">
      <c r="B549" s="24"/>
      <c r="C549" s="24"/>
      <c r="D549" s="24"/>
      <c r="E549" s="24"/>
      <c r="F549" s="24"/>
      <c r="G549" s="24"/>
      <c r="H549" s="24"/>
    </row>
    <row r="550" spans="2:8" x14ac:dyDescent="0.25">
      <c r="B550" s="24"/>
      <c r="C550" s="24"/>
      <c r="D550" s="24"/>
      <c r="E550" s="24"/>
      <c r="F550" s="24"/>
      <c r="G550" s="24"/>
      <c r="H550" s="24"/>
    </row>
    <row r="551" spans="2:8" x14ac:dyDescent="0.25">
      <c r="B551" s="24"/>
      <c r="C551" s="24"/>
      <c r="D551" s="24"/>
      <c r="E551" s="24"/>
      <c r="F551" s="24"/>
      <c r="G551" s="24"/>
      <c r="H551" s="24"/>
    </row>
    <row r="552" spans="2:8" x14ac:dyDescent="0.25">
      <c r="B552" s="24"/>
      <c r="C552" s="24"/>
      <c r="D552" s="24"/>
      <c r="E552" s="24"/>
      <c r="F552" s="24"/>
      <c r="G552" s="24"/>
      <c r="H552" s="24"/>
    </row>
    <row r="553" spans="2:8" x14ac:dyDescent="0.25">
      <c r="B553" s="24"/>
      <c r="C553" s="24"/>
      <c r="D553" s="24"/>
      <c r="E553" s="24"/>
      <c r="F553" s="24"/>
      <c r="G553" s="24"/>
      <c r="H553" s="24"/>
    </row>
    <row r="554" spans="2:8" x14ac:dyDescent="0.25">
      <c r="B554" s="24"/>
      <c r="C554" s="24"/>
      <c r="D554" s="24"/>
      <c r="E554" s="24"/>
      <c r="F554" s="24"/>
      <c r="G554" s="24"/>
      <c r="H554" s="24"/>
    </row>
    <row r="555" spans="2:8" x14ac:dyDescent="0.25">
      <c r="B555" s="24"/>
      <c r="C555" s="24"/>
      <c r="D555" s="24"/>
      <c r="E555" s="24"/>
      <c r="F555" s="24"/>
      <c r="G555" s="24"/>
      <c r="H555" s="24"/>
    </row>
    <row r="556" spans="2:8" x14ac:dyDescent="0.25">
      <c r="B556" s="24"/>
      <c r="C556" s="24"/>
      <c r="D556" s="24"/>
      <c r="E556" s="24"/>
      <c r="F556" s="24"/>
      <c r="G556" s="24"/>
      <c r="H556" s="24"/>
    </row>
    <row r="557" spans="2:8" x14ac:dyDescent="0.25">
      <c r="B557" s="24"/>
      <c r="C557" s="24"/>
      <c r="D557" s="24"/>
      <c r="E557" s="24"/>
      <c r="F557" s="24"/>
      <c r="G557" s="24"/>
      <c r="H557" s="24"/>
    </row>
    <row r="558" spans="2:8" x14ac:dyDescent="0.25">
      <c r="B558" s="24"/>
      <c r="C558" s="24"/>
      <c r="D558" s="24"/>
      <c r="E558" s="24"/>
      <c r="F558" s="24"/>
      <c r="G558" s="24"/>
      <c r="H558" s="24"/>
    </row>
    <row r="559" spans="2:8" x14ac:dyDescent="0.25">
      <c r="B559" s="24"/>
      <c r="C559" s="24"/>
      <c r="D559" s="24"/>
      <c r="E559" s="24"/>
      <c r="F559" s="24"/>
      <c r="G559" s="24"/>
      <c r="H559" s="24"/>
    </row>
    <row r="560" spans="2:8" x14ac:dyDescent="0.25">
      <c r="B560" s="24"/>
      <c r="C560" s="24"/>
      <c r="D560" s="24"/>
      <c r="E560" s="24"/>
      <c r="F560" s="24"/>
      <c r="G560" s="24"/>
      <c r="H560" s="24"/>
    </row>
    <row r="561" spans="2:8" x14ac:dyDescent="0.25">
      <c r="B561" s="24"/>
      <c r="C561" s="24"/>
      <c r="D561" s="24"/>
      <c r="E561" s="24"/>
      <c r="F561" s="24"/>
      <c r="G561" s="24"/>
      <c r="H561" s="24"/>
    </row>
    <row r="562" spans="2:8" x14ac:dyDescent="0.25">
      <c r="B562" s="24"/>
      <c r="C562" s="24"/>
      <c r="D562" s="24"/>
      <c r="E562" s="24"/>
      <c r="F562" s="24"/>
      <c r="G562" s="24"/>
      <c r="H562" s="24"/>
    </row>
    <row r="563" spans="2:8" x14ac:dyDescent="0.25">
      <c r="B563" s="24"/>
      <c r="C563" s="24"/>
      <c r="D563" s="24"/>
      <c r="E563" s="24"/>
      <c r="F563" s="24"/>
      <c r="G563" s="24"/>
      <c r="H563" s="24"/>
    </row>
    <row r="564" spans="2:8" x14ac:dyDescent="0.25">
      <c r="B564" s="24"/>
      <c r="C564" s="24"/>
      <c r="D564" s="24"/>
      <c r="E564" s="24"/>
      <c r="F564" s="24"/>
      <c r="G564" s="24"/>
      <c r="H564" s="24"/>
    </row>
    <row r="565" spans="2:8" x14ac:dyDescent="0.25">
      <c r="B565" s="24"/>
      <c r="C565" s="24"/>
      <c r="D565" s="24"/>
      <c r="E565" s="24"/>
      <c r="F565" s="24"/>
      <c r="G565" s="24"/>
      <c r="H565" s="24"/>
    </row>
    <row r="566" spans="2:8" x14ac:dyDescent="0.25">
      <c r="B566" s="24"/>
      <c r="C566" s="24"/>
      <c r="D566" s="24"/>
      <c r="E566" s="24"/>
      <c r="F566" s="24"/>
      <c r="G566" s="24"/>
      <c r="H566" s="24"/>
    </row>
    <row r="567" spans="2:8" x14ac:dyDescent="0.25">
      <c r="B567" s="24"/>
      <c r="C567" s="24"/>
      <c r="D567" s="24"/>
      <c r="E567" s="24"/>
      <c r="F567" s="24"/>
      <c r="G567" s="24"/>
      <c r="H567" s="24"/>
    </row>
    <row r="568" spans="2:8" x14ac:dyDescent="0.25">
      <c r="B568" s="24"/>
      <c r="C568" s="24"/>
      <c r="D568" s="24"/>
      <c r="E568" s="24"/>
      <c r="F568" s="24"/>
      <c r="G568" s="24"/>
      <c r="H568" s="24"/>
    </row>
    <row r="569" spans="2:8" x14ac:dyDescent="0.25">
      <c r="B569" s="30"/>
      <c r="C569" s="30"/>
      <c r="D569" s="30"/>
      <c r="E569" s="30"/>
      <c r="F569" s="30"/>
      <c r="G569" s="30"/>
      <c r="H569" s="30"/>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4" sqref="A4:C4"/>
    </sheetView>
  </sheetViews>
  <sheetFormatPr defaultRowHeight="14.25" x14ac:dyDescent="0.2"/>
  <cols>
    <col min="1" max="1" width="4.42578125" style="37" customWidth="1"/>
    <col min="2" max="2" width="28.5703125" style="37" customWidth="1"/>
    <col min="3" max="3" width="96" style="37" customWidth="1"/>
    <col min="4" max="16384" width="9.140625" style="37"/>
  </cols>
  <sheetData>
    <row r="1" spans="1:3" ht="15" x14ac:dyDescent="0.25">
      <c r="A1" s="36" t="s">
        <v>0</v>
      </c>
    </row>
    <row r="2" spans="1:3" x14ac:dyDescent="0.2">
      <c r="A2" s="37" t="s">
        <v>1</v>
      </c>
    </row>
    <row r="3" spans="1:3" ht="15" x14ac:dyDescent="0.25">
      <c r="A3" s="36" t="s">
        <v>2</v>
      </c>
    </row>
    <row r="4" spans="1:3" ht="15" x14ac:dyDescent="0.25">
      <c r="A4" s="79" t="s">
        <v>288</v>
      </c>
      <c r="B4" s="57"/>
      <c r="C4" s="57"/>
    </row>
    <row r="6" spans="1:3" ht="88.5" customHeight="1" x14ac:dyDescent="0.2">
      <c r="B6" s="1" t="s">
        <v>3</v>
      </c>
      <c r="C6" s="2" t="s">
        <v>393</v>
      </c>
    </row>
    <row r="7" spans="1:3" ht="100.5" customHeight="1" x14ac:dyDescent="0.2">
      <c r="B7" s="1"/>
      <c r="C7" s="2" t="s">
        <v>394</v>
      </c>
    </row>
    <row r="8" spans="1:3" x14ac:dyDescent="0.2">
      <c r="B8" s="3"/>
      <c r="C8" s="3"/>
    </row>
    <row r="9" spans="1:3" ht="45.75" customHeight="1" x14ac:dyDescent="0.2">
      <c r="B9" s="4" t="s">
        <v>4</v>
      </c>
      <c r="C9" s="2" t="s">
        <v>287</v>
      </c>
    </row>
    <row r="10" spans="1:3" x14ac:dyDescent="0.2">
      <c r="B10" s="3"/>
      <c r="C10" s="3"/>
    </row>
    <row r="11" spans="1:3" ht="99.75" customHeight="1" x14ac:dyDescent="0.2">
      <c r="B11" s="4" t="s">
        <v>5</v>
      </c>
      <c r="C11" s="2" t="s">
        <v>395</v>
      </c>
    </row>
    <row r="13" spans="1:3" ht="15" x14ac:dyDescent="0.2">
      <c r="B13" s="4"/>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sqref="A1:XFD1048576"/>
    </sheetView>
  </sheetViews>
  <sheetFormatPr defaultRowHeight="14.25" x14ac:dyDescent="0.2"/>
  <cols>
    <col min="1" max="1" width="3.28515625" style="37" customWidth="1"/>
    <col min="2" max="2" width="3.5703125" style="37" customWidth="1"/>
    <col min="3" max="3" width="105.42578125" style="37" customWidth="1"/>
    <col min="4" max="4" width="12.85546875" style="37" bestFit="1" customWidth="1"/>
    <col min="5" max="5" width="12.140625" style="37" bestFit="1" customWidth="1"/>
    <col min="6" max="16384" width="9.140625" style="37"/>
  </cols>
  <sheetData>
    <row r="1" spans="1:3" ht="15" x14ac:dyDescent="0.25">
      <c r="A1" s="36" t="s">
        <v>0</v>
      </c>
    </row>
    <row r="2" spans="1:3" x14ac:dyDescent="0.2">
      <c r="A2" s="37" t="s">
        <v>1</v>
      </c>
    </row>
    <row r="3" spans="1:3" ht="15" x14ac:dyDescent="0.25">
      <c r="A3" s="36" t="s">
        <v>2</v>
      </c>
    </row>
    <row r="4" spans="1:3" ht="15" x14ac:dyDescent="0.25">
      <c r="A4" s="36" t="s">
        <v>6</v>
      </c>
    </row>
    <row r="6" spans="1:3" ht="15" x14ac:dyDescent="0.25">
      <c r="B6" s="36" t="s">
        <v>7</v>
      </c>
    </row>
    <row r="7" spans="1:3" ht="28.5" x14ac:dyDescent="0.2">
      <c r="C7" s="5" t="s">
        <v>389</v>
      </c>
    </row>
    <row r="9" spans="1:3" ht="15" x14ac:dyDescent="0.25">
      <c r="B9" s="36" t="s">
        <v>8</v>
      </c>
    </row>
    <row r="10" spans="1:3" ht="28.5" x14ac:dyDescent="0.2">
      <c r="C10" s="5" t="s">
        <v>390</v>
      </c>
    </row>
    <row r="12" spans="1:3" ht="15" x14ac:dyDescent="0.25">
      <c r="B12" s="36" t="s">
        <v>9</v>
      </c>
    </row>
    <row r="13" spans="1:3" ht="42.75" x14ac:dyDescent="0.2">
      <c r="C13" s="5" t="s">
        <v>391</v>
      </c>
    </row>
    <row r="15" spans="1:3" ht="15" x14ac:dyDescent="0.25">
      <c r="B15" s="36" t="s">
        <v>10</v>
      </c>
    </row>
    <row r="16" spans="1:3" ht="42.75" x14ac:dyDescent="0.2">
      <c r="C16" s="5" t="s">
        <v>11</v>
      </c>
    </row>
    <row r="18" spans="2:3" ht="15" x14ac:dyDescent="0.25">
      <c r="B18" s="36" t="s">
        <v>12</v>
      </c>
    </row>
    <row r="19" spans="2:3" ht="28.5" x14ac:dyDescent="0.2">
      <c r="C19" s="5" t="s">
        <v>13</v>
      </c>
    </row>
    <row r="21" spans="2:3" ht="15" x14ac:dyDescent="0.25">
      <c r="B21" s="36" t="s">
        <v>282</v>
      </c>
    </row>
    <row r="22" spans="2:3" x14ac:dyDescent="0.2">
      <c r="C22" s="5" t="s">
        <v>14</v>
      </c>
    </row>
    <row r="24" spans="2:3" ht="15" x14ac:dyDescent="0.25">
      <c r="B24" s="36" t="s">
        <v>15</v>
      </c>
    </row>
    <row r="25" spans="2:3" ht="42.75" x14ac:dyDescent="0.2">
      <c r="C25" s="5" t="s">
        <v>392</v>
      </c>
    </row>
    <row r="27" spans="2:3" ht="15" x14ac:dyDescent="0.25">
      <c r="B27" s="36" t="s">
        <v>16</v>
      </c>
    </row>
    <row r="28" spans="2:3" ht="28.5" x14ac:dyDescent="0.2">
      <c r="C28" s="5" t="s">
        <v>17</v>
      </c>
    </row>
    <row r="30" spans="2:3" ht="15" x14ac:dyDescent="0.25">
      <c r="B30" s="36" t="s">
        <v>18</v>
      </c>
    </row>
    <row r="31" spans="2:3" x14ac:dyDescent="0.2">
      <c r="C31" s="5" t="s">
        <v>19</v>
      </c>
    </row>
    <row r="33" spans="2:3" ht="15" x14ac:dyDescent="0.25">
      <c r="B33" s="36" t="s">
        <v>20</v>
      </c>
    </row>
    <row r="34" spans="2:3" x14ac:dyDescent="0.2">
      <c r="C34" s="5" t="s">
        <v>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5"/>
  <sheetViews>
    <sheetView topLeftCell="A4" zoomScale="80" zoomScaleNormal="80" workbookViewId="0">
      <selection activeCell="B7" sqref="B7"/>
    </sheetView>
  </sheetViews>
  <sheetFormatPr defaultRowHeight="15" x14ac:dyDescent="0.25"/>
  <cols>
    <col min="1" max="1" width="4.28515625" style="6" customWidth="1"/>
    <col min="2" max="2" width="17.28515625" customWidth="1"/>
    <col min="3" max="3" width="82.5703125" customWidth="1"/>
    <col min="4" max="4" width="20.42578125" customWidth="1"/>
    <col min="5" max="5" width="13" bestFit="1" customWidth="1"/>
    <col min="6" max="6" width="12.7109375" customWidth="1"/>
    <col min="8" max="8" width="17.5703125" customWidth="1"/>
    <col min="9" max="9" width="13.28515625" customWidth="1"/>
    <col min="10" max="10" width="22.5703125" customWidth="1"/>
  </cols>
  <sheetData>
    <row r="1" spans="1:11" s="6" customFormat="1" x14ac:dyDescent="0.25">
      <c r="A1" s="21" t="s">
        <v>0</v>
      </c>
    </row>
    <row r="2" spans="1:11" s="6" customFormat="1" x14ac:dyDescent="0.25">
      <c r="A2" s="37" t="s">
        <v>1</v>
      </c>
    </row>
    <row r="3" spans="1:11" s="6" customFormat="1" x14ac:dyDescent="0.25">
      <c r="A3" s="21" t="s">
        <v>2</v>
      </c>
    </row>
    <row r="4" spans="1:11" s="6" customFormat="1" x14ac:dyDescent="0.25">
      <c r="A4" s="21" t="s">
        <v>269</v>
      </c>
    </row>
    <row r="5" spans="1:11" s="6" customFormat="1" x14ac:dyDescent="0.25">
      <c r="A5" s="22" t="s">
        <v>270</v>
      </c>
    </row>
    <row r="6" spans="1:11" s="6" customFormat="1" x14ac:dyDescent="0.25"/>
    <row r="7" spans="1:11" ht="49.5" customHeight="1" x14ac:dyDescent="0.25">
      <c r="B7" s="12" t="s">
        <v>267</v>
      </c>
      <c r="C7" s="12" t="s">
        <v>283</v>
      </c>
      <c r="D7" s="13" t="s">
        <v>20</v>
      </c>
      <c r="E7" s="13" t="s">
        <v>7</v>
      </c>
      <c r="F7" s="13" t="s">
        <v>8</v>
      </c>
      <c r="G7" s="13" t="s">
        <v>15</v>
      </c>
      <c r="H7" s="13" t="s">
        <v>10</v>
      </c>
      <c r="I7" s="13" t="s">
        <v>12</v>
      </c>
      <c r="J7" s="13" t="s">
        <v>282</v>
      </c>
      <c r="K7" s="14" t="s">
        <v>268</v>
      </c>
    </row>
    <row r="8" spans="1:11" x14ac:dyDescent="0.25">
      <c r="B8" s="7" t="s">
        <v>22</v>
      </c>
      <c r="C8" s="7" t="s">
        <v>23</v>
      </c>
      <c r="D8" s="8">
        <v>0.08</v>
      </c>
      <c r="E8" s="9">
        <v>29665843</v>
      </c>
      <c r="F8" s="9">
        <v>19629816</v>
      </c>
      <c r="G8" s="10">
        <v>0.66200000000000003</v>
      </c>
      <c r="H8" s="9">
        <v>627892</v>
      </c>
      <c r="I8" s="9">
        <v>627892</v>
      </c>
      <c r="J8" s="10">
        <v>1</v>
      </c>
      <c r="K8" s="47"/>
    </row>
    <row r="9" spans="1:11" x14ac:dyDescent="0.25">
      <c r="B9" s="7" t="s">
        <v>22</v>
      </c>
      <c r="C9" s="7" t="s">
        <v>24</v>
      </c>
      <c r="D9" s="8">
        <v>0.08</v>
      </c>
      <c r="E9" s="9">
        <v>14536600</v>
      </c>
      <c r="F9" s="9">
        <v>9546459</v>
      </c>
      <c r="G9" s="10">
        <v>0.65700000000000003</v>
      </c>
      <c r="H9" s="9">
        <v>338819</v>
      </c>
      <c r="I9" s="9">
        <v>338819</v>
      </c>
      <c r="J9" s="10">
        <v>1</v>
      </c>
      <c r="K9" s="44"/>
    </row>
    <row r="10" spans="1:11" x14ac:dyDescent="0.25">
      <c r="B10" s="7" t="s">
        <v>22</v>
      </c>
      <c r="C10" s="7" t="s">
        <v>25</v>
      </c>
      <c r="D10" s="8">
        <v>0.08</v>
      </c>
      <c r="E10" s="9">
        <v>414199.859</v>
      </c>
      <c r="F10" s="9">
        <v>243321.74100000001</v>
      </c>
      <c r="G10" s="10">
        <v>0.58699999999999997</v>
      </c>
      <c r="H10" s="9">
        <v>13903</v>
      </c>
      <c r="I10" s="9">
        <v>13903</v>
      </c>
      <c r="J10" s="10">
        <v>1</v>
      </c>
      <c r="K10" s="44"/>
    </row>
    <row r="11" spans="1:11" x14ac:dyDescent="0.25">
      <c r="B11" s="7" t="s">
        <v>26</v>
      </c>
      <c r="C11" s="7" t="s">
        <v>27</v>
      </c>
      <c r="D11" s="8">
        <v>0.08</v>
      </c>
      <c r="E11" s="9">
        <v>11945881</v>
      </c>
      <c r="F11" s="9">
        <v>6510749</v>
      </c>
      <c r="G11" s="10">
        <v>0.54500000000000004</v>
      </c>
      <c r="H11" s="9">
        <v>382889</v>
      </c>
      <c r="I11" s="9">
        <v>344217.21100000001</v>
      </c>
      <c r="J11" s="10">
        <v>0.89900000000000002</v>
      </c>
      <c r="K11" s="44"/>
    </row>
    <row r="12" spans="1:11" x14ac:dyDescent="0.25">
      <c r="B12" s="7" t="s">
        <v>26</v>
      </c>
      <c r="C12" s="7" t="s">
        <v>28</v>
      </c>
      <c r="D12" s="8">
        <v>0.08</v>
      </c>
      <c r="E12" s="9">
        <v>6589553</v>
      </c>
      <c r="F12" s="9">
        <v>3170313</v>
      </c>
      <c r="G12" s="10">
        <v>0.481111996519339</v>
      </c>
      <c r="H12" s="9">
        <v>259786</v>
      </c>
      <c r="I12" s="9">
        <v>234326.97200000001</v>
      </c>
      <c r="J12" s="10">
        <v>0.90200000000000002</v>
      </c>
      <c r="K12" s="44"/>
    </row>
    <row r="13" spans="1:11" x14ac:dyDescent="0.25">
      <c r="B13" s="7" t="s">
        <v>26</v>
      </c>
      <c r="C13" s="7" t="s">
        <v>29</v>
      </c>
      <c r="D13" s="8">
        <v>0.08</v>
      </c>
      <c r="E13" s="9">
        <v>191505.11499999999</v>
      </c>
      <c r="F13" s="9">
        <v>115032.531</v>
      </c>
      <c r="G13" s="10">
        <v>0.60067602371873985</v>
      </c>
      <c r="H13" s="9">
        <v>8366.8150000000005</v>
      </c>
      <c r="I13" s="9">
        <v>8094.4350000000004</v>
      </c>
      <c r="J13" s="10">
        <v>0.96744519868074053</v>
      </c>
      <c r="K13" s="44"/>
    </row>
    <row r="14" spans="1:11" x14ac:dyDescent="0.25">
      <c r="B14" s="7" t="s">
        <v>26</v>
      </c>
      <c r="C14" s="7" t="s">
        <v>30</v>
      </c>
      <c r="D14" s="8">
        <v>7.0000000000000007E-2</v>
      </c>
      <c r="E14" s="9">
        <v>33907.968000000001</v>
      </c>
      <c r="F14" s="9">
        <v>34178.622000000003</v>
      </c>
      <c r="G14" s="10">
        <v>1.0079820176779688</v>
      </c>
      <c r="H14" s="9">
        <v>431</v>
      </c>
      <c r="I14" s="9">
        <v>738.303</v>
      </c>
      <c r="J14" s="10">
        <v>1.7130000000000001</v>
      </c>
      <c r="K14" s="44"/>
    </row>
    <row r="15" spans="1:11" x14ac:dyDescent="0.25">
      <c r="B15" s="7" t="s">
        <v>26</v>
      </c>
      <c r="C15" s="7" t="s">
        <v>31</v>
      </c>
      <c r="D15" s="8">
        <v>4.7500000000000001E-2</v>
      </c>
      <c r="E15" s="9">
        <v>18220.781999999999</v>
      </c>
      <c r="F15" s="9">
        <v>0</v>
      </c>
      <c r="G15" s="10">
        <v>0</v>
      </c>
      <c r="H15" s="9">
        <v>1505</v>
      </c>
      <c r="I15" s="9">
        <v>1505</v>
      </c>
      <c r="J15" s="10">
        <v>1</v>
      </c>
      <c r="K15" s="44"/>
    </row>
    <row r="16" spans="1:11" x14ac:dyDescent="0.25">
      <c r="B16" s="7" t="s">
        <v>32</v>
      </c>
      <c r="C16" s="7" t="s">
        <v>33</v>
      </c>
      <c r="D16" s="8">
        <v>7.85E-2</v>
      </c>
      <c r="E16" s="9">
        <v>10544353.312999999</v>
      </c>
      <c r="F16" s="9">
        <v>6185073.6109999996</v>
      </c>
      <c r="G16" s="10">
        <v>0.58657685563082385</v>
      </c>
      <c r="H16" s="9">
        <v>357075.55800000002</v>
      </c>
      <c r="I16" s="9">
        <v>357075.55800000002</v>
      </c>
      <c r="J16" s="10">
        <v>1</v>
      </c>
      <c r="K16" s="44"/>
    </row>
    <row r="17" spans="2:11" x14ac:dyDescent="0.25">
      <c r="B17" s="7" t="s">
        <v>32</v>
      </c>
      <c r="C17" s="7" t="s">
        <v>34</v>
      </c>
      <c r="D17" s="8">
        <v>0.08</v>
      </c>
      <c r="E17" s="9">
        <v>39911755.232000001</v>
      </c>
      <c r="F17" s="9">
        <v>30110632.566</v>
      </c>
      <c r="G17" s="10">
        <v>0.75443017704864634</v>
      </c>
      <c r="H17" s="9">
        <v>911255.17099999997</v>
      </c>
      <c r="I17" s="9">
        <v>911255.17099999997</v>
      </c>
      <c r="J17" s="10">
        <v>1</v>
      </c>
      <c r="K17" s="44"/>
    </row>
    <row r="18" spans="2:11" x14ac:dyDescent="0.25">
      <c r="B18" s="7" t="s">
        <v>32</v>
      </c>
      <c r="C18" s="7" t="s">
        <v>35</v>
      </c>
      <c r="D18" s="8">
        <v>7.85E-2</v>
      </c>
      <c r="E18" s="9">
        <v>620891</v>
      </c>
      <c r="F18" s="9">
        <v>350885</v>
      </c>
      <c r="G18" s="10">
        <v>0.56513139987534045</v>
      </c>
      <c r="H18" s="9">
        <v>21770.74</v>
      </c>
      <c r="I18" s="9">
        <v>21770.74</v>
      </c>
      <c r="J18" s="10">
        <v>1</v>
      </c>
      <c r="K18" s="44"/>
    </row>
    <row r="19" spans="2:11" x14ac:dyDescent="0.25">
      <c r="B19" s="7" t="s">
        <v>32</v>
      </c>
      <c r="C19" s="7" t="s">
        <v>36</v>
      </c>
      <c r="D19" s="8">
        <v>7.85E-2</v>
      </c>
      <c r="E19" s="9">
        <v>2236693</v>
      </c>
      <c r="F19" s="9">
        <v>1559583</v>
      </c>
      <c r="G19" s="10">
        <v>0.69727182049570502</v>
      </c>
      <c r="H19" s="9">
        <v>60042.614000000001</v>
      </c>
      <c r="I19" s="9">
        <v>60042.614000000001</v>
      </c>
      <c r="J19" s="10">
        <v>1</v>
      </c>
      <c r="K19" s="44"/>
    </row>
    <row r="20" spans="2:11" x14ac:dyDescent="0.25">
      <c r="B20" s="7" t="s">
        <v>37</v>
      </c>
      <c r="C20" s="7" t="s">
        <v>27</v>
      </c>
      <c r="D20" s="8">
        <v>0.08</v>
      </c>
      <c r="E20" s="17">
        <v>8312823.7089999998</v>
      </c>
      <c r="F20" s="9">
        <v>6175424.307</v>
      </c>
      <c r="G20" s="19">
        <v>0.74287925778025188</v>
      </c>
      <c r="H20" s="9">
        <v>251355.58600000001</v>
      </c>
      <c r="I20" s="9">
        <v>251410.03460000001</v>
      </c>
      <c r="J20" s="10">
        <v>1.0002166198924261</v>
      </c>
      <c r="K20" s="44"/>
    </row>
    <row r="21" spans="2:11" x14ac:dyDescent="0.25">
      <c r="B21" s="7" t="s">
        <v>37</v>
      </c>
      <c r="C21" s="7" t="s">
        <v>38</v>
      </c>
      <c r="D21" s="8">
        <v>0.08</v>
      </c>
      <c r="E21" s="9">
        <v>16718000</v>
      </c>
      <c r="F21" s="9">
        <v>12247000</v>
      </c>
      <c r="G21" s="10">
        <v>0.73256370379231961</v>
      </c>
      <c r="H21" s="9">
        <v>452140</v>
      </c>
      <c r="I21" s="9">
        <v>400960</v>
      </c>
      <c r="J21" s="10">
        <v>0.88680497191135488</v>
      </c>
      <c r="K21" s="44"/>
    </row>
    <row r="22" spans="2:11" x14ac:dyDescent="0.25">
      <c r="B22" s="7" t="s">
        <v>37</v>
      </c>
      <c r="C22" s="7" t="s">
        <v>29</v>
      </c>
      <c r="D22" s="8">
        <v>7.2499999999999995E-2</v>
      </c>
      <c r="E22" s="9">
        <v>203134</v>
      </c>
      <c r="F22" s="9">
        <v>182596.40299999999</v>
      </c>
      <c r="G22" s="10">
        <v>0.89900000000000002</v>
      </c>
      <c r="H22" s="9">
        <v>5672.2910000000002</v>
      </c>
      <c r="I22" s="9">
        <v>5672.2910000000002</v>
      </c>
      <c r="J22" s="10">
        <v>1</v>
      </c>
      <c r="K22" s="44"/>
    </row>
    <row r="23" spans="2:11" x14ac:dyDescent="0.25">
      <c r="B23" s="7" t="s">
        <v>37</v>
      </c>
      <c r="C23" s="7" t="s">
        <v>39</v>
      </c>
      <c r="D23" s="8">
        <v>0.08</v>
      </c>
      <c r="E23" s="9">
        <v>1404500</v>
      </c>
      <c r="F23" s="9">
        <v>1275200</v>
      </c>
      <c r="G23" s="10">
        <v>0.90793876824492703</v>
      </c>
      <c r="H23" s="9">
        <v>19326.911</v>
      </c>
      <c r="I23" s="9">
        <v>18051.334900000002</v>
      </c>
      <c r="J23" s="10">
        <v>0.93400000000000005</v>
      </c>
      <c r="K23" s="44"/>
    </row>
    <row r="24" spans="2:11" x14ac:dyDescent="0.25">
      <c r="B24" s="7" t="s">
        <v>37</v>
      </c>
      <c r="C24" s="7" t="s">
        <v>40</v>
      </c>
      <c r="D24" s="8">
        <v>0.08</v>
      </c>
      <c r="E24" s="9">
        <v>361459.31199999998</v>
      </c>
      <c r="F24" s="9">
        <v>233152.85399999999</v>
      </c>
      <c r="G24" s="10">
        <v>0.64500000000000002</v>
      </c>
      <c r="H24" s="9">
        <v>13564.538</v>
      </c>
      <c r="I24" s="9">
        <v>19473.250752799999</v>
      </c>
      <c r="J24" s="10">
        <v>1.4356</v>
      </c>
      <c r="K24" s="44"/>
    </row>
    <row r="25" spans="2:11" x14ac:dyDescent="0.25">
      <c r="B25" s="7" t="s">
        <v>41</v>
      </c>
      <c r="C25" s="7" t="s">
        <v>42</v>
      </c>
      <c r="D25" s="8">
        <v>7.4999999999999997E-2</v>
      </c>
      <c r="E25" s="9">
        <v>375019000</v>
      </c>
      <c r="F25" s="9">
        <v>281928000</v>
      </c>
      <c r="G25" s="10">
        <v>0.752</v>
      </c>
      <c r="H25" s="9">
        <v>7988036.8660000004</v>
      </c>
      <c r="I25" s="9">
        <v>8123833.4927000003</v>
      </c>
      <c r="J25" s="10">
        <v>1.0169999999999999</v>
      </c>
      <c r="K25" s="44"/>
    </row>
    <row r="26" spans="2:11" x14ac:dyDescent="0.25">
      <c r="B26" s="7" t="s">
        <v>41</v>
      </c>
      <c r="C26" s="7" t="s">
        <v>43</v>
      </c>
      <c r="D26" s="8">
        <v>5.7500000000000002E-2</v>
      </c>
      <c r="E26" s="9">
        <v>115805.781</v>
      </c>
      <c r="F26" s="9">
        <v>123201.262</v>
      </c>
      <c r="G26" s="10">
        <v>1.0638610692500747</v>
      </c>
      <c r="H26" s="9">
        <v>129.524</v>
      </c>
      <c r="I26" s="9">
        <v>79.786783999999997</v>
      </c>
      <c r="J26" s="10">
        <v>0.61599999999999999</v>
      </c>
      <c r="K26" s="44"/>
    </row>
    <row r="27" spans="2:11" x14ac:dyDescent="0.25">
      <c r="B27" s="7" t="s">
        <v>41</v>
      </c>
      <c r="C27" s="7" t="s">
        <v>25</v>
      </c>
      <c r="D27" s="8">
        <v>7.0000000000000007E-2</v>
      </c>
      <c r="E27" s="9">
        <v>3383309.9640000002</v>
      </c>
      <c r="F27" s="9">
        <v>53819.947</v>
      </c>
      <c r="G27" s="10">
        <v>1.5907483373580725E-2</v>
      </c>
      <c r="H27" s="9">
        <v>1467053.2080000001</v>
      </c>
      <c r="I27" s="9">
        <v>161375.8529</v>
      </c>
      <c r="J27" s="10">
        <v>0.11</v>
      </c>
      <c r="K27" s="44"/>
    </row>
    <row r="28" spans="2:11" x14ac:dyDescent="0.25">
      <c r="B28" s="7" t="s">
        <v>41</v>
      </c>
      <c r="C28" s="7" t="s">
        <v>44</v>
      </c>
      <c r="D28" s="8">
        <v>7.0000000000000007E-2</v>
      </c>
      <c r="E28" s="9">
        <v>837197.57799999998</v>
      </c>
      <c r="F28" s="9">
        <v>778980.04099999997</v>
      </c>
      <c r="G28" s="10">
        <v>0.93046141253886905</v>
      </c>
      <c r="H28" s="9">
        <v>55638.7</v>
      </c>
      <c r="I28" s="9">
        <v>54025.1777</v>
      </c>
      <c r="J28" s="10">
        <v>0.97099999999999997</v>
      </c>
      <c r="K28" s="44"/>
    </row>
    <row r="29" spans="2:11" x14ac:dyDescent="0.25">
      <c r="B29" s="7" t="s">
        <v>41</v>
      </c>
      <c r="C29" s="7" t="s">
        <v>45</v>
      </c>
      <c r="D29" s="8">
        <v>7.4999999999999997E-2</v>
      </c>
      <c r="E29" s="9">
        <v>222281000</v>
      </c>
      <c r="F29" s="9">
        <v>148614000</v>
      </c>
      <c r="G29" s="10">
        <v>0.66858615896095486</v>
      </c>
      <c r="H29" s="9">
        <v>6629000</v>
      </c>
      <c r="I29" s="9">
        <v>2925000</v>
      </c>
      <c r="J29" s="18">
        <v>0.44124302308040431</v>
      </c>
      <c r="K29" s="44"/>
    </row>
    <row r="30" spans="2:11" x14ac:dyDescent="0.25">
      <c r="B30" s="7" t="s">
        <v>41</v>
      </c>
      <c r="C30" s="7" t="s">
        <v>46</v>
      </c>
      <c r="D30" s="8">
        <v>7.0000000000000007E-2</v>
      </c>
      <c r="E30" s="9">
        <v>176123</v>
      </c>
      <c r="F30" s="9">
        <v>188551</v>
      </c>
      <c r="G30" s="10">
        <v>1.0705643215252976</v>
      </c>
      <c r="H30" s="9">
        <v>6462</v>
      </c>
      <c r="I30" s="9">
        <v>6462</v>
      </c>
      <c r="J30" s="10">
        <v>1</v>
      </c>
      <c r="K30" s="44"/>
    </row>
    <row r="31" spans="2:11" x14ac:dyDescent="0.25">
      <c r="B31" s="7" t="s">
        <v>41</v>
      </c>
      <c r="C31" s="7" t="s">
        <v>47</v>
      </c>
      <c r="D31" s="8">
        <v>7.4999999999999997E-2</v>
      </c>
      <c r="E31" s="9">
        <v>8491763</v>
      </c>
      <c r="F31" s="9">
        <v>8983919</v>
      </c>
      <c r="G31" s="18">
        <v>1.0579568694981243</v>
      </c>
      <c r="H31" s="9">
        <v>76000</v>
      </c>
      <c r="I31" s="9">
        <v>78000</v>
      </c>
      <c r="J31" s="10">
        <v>1.0263157894736843</v>
      </c>
      <c r="K31" s="44"/>
    </row>
    <row r="32" spans="2:11" x14ac:dyDescent="0.25">
      <c r="B32" s="7" t="s">
        <v>48</v>
      </c>
      <c r="C32" s="7" t="s">
        <v>49</v>
      </c>
      <c r="D32" s="8">
        <v>7.4999999999999997E-2</v>
      </c>
      <c r="E32" s="9">
        <v>22843725</v>
      </c>
      <c r="F32" s="9">
        <v>13129460</v>
      </c>
      <c r="G32" s="10">
        <v>0.57499999999999996</v>
      </c>
      <c r="H32" s="9">
        <v>495241</v>
      </c>
      <c r="I32" s="9">
        <v>391240.39</v>
      </c>
      <c r="J32" s="10">
        <v>0.79</v>
      </c>
      <c r="K32" s="44"/>
    </row>
    <row r="33" spans="2:11" x14ac:dyDescent="0.25">
      <c r="B33" s="7" t="s">
        <v>48</v>
      </c>
      <c r="C33" s="7" t="s">
        <v>50</v>
      </c>
      <c r="D33" s="8">
        <v>7.4999999999999997E-2</v>
      </c>
      <c r="E33" s="9">
        <v>35437312</v>
      </c>
      <c r="F33" s="9">
        <v>21369380</v>
      </c>
      <c r="G33" s="10">
        <v>0.60299999999999998</v>
      </c>
      <c r="H33" s="9">
        <v>779459</v>
      </c>
      <c r="I33" s="9">
        <v>615772.61</v>
      </c>
      <c r="J33" s="10">
        <v>0.79</v>
      </c>
      <c r="K33" s="44"/>
    </row>
    <row r="34" spans="2:11" x14ac:dyDescent="0.25">
      <c r="B34" s="7" t="s">
        <v>48</v>
      </c>
      <c r="C34" s="7" t="s">
        <v>51</v>
      </c>
      <c r="D34" s="8">
        <v>7.4999999999999997E-2</v>
      </c>
      <c r="E34" s="9">
        <v>4502282</v>
      </c>
      <c r="F34" s="9">
        <v>3291298</v>
      </c>
      <c r="G34" s="10">
        <v>0.73099999999999998</v>
      </c>
      <c r="H34" s="9">
        <v>56180</v>
      </c>
      <c r="I34" s="9">
        <v>65168.800000000003</v>
      </c>
      <c r="J34" s="10">
        <v>1.1599999999999999</v>
      </c>
      <c r="K34" s="44"/>
    </row>
    <row r="35" spans="2:11" x14ac:dyDescent="0.25">
      <c r="B35" s="7" t="s">
        <v>48</v>
      </c>
      <c r="C35" s="7" t="s">
        <v>52</v>
      </c>
      <c r="D35" s="8">
        <v>7.4999999999999997E-2</v>
      </c>
      <c r="E35" s="9">
        <v>351598</v>
      </c>
      <c r="F35" s="9">
        <v>256800</v>
      </c>
      <c r="G35" s="10">
        <v>0.73</v>
      </c>
      <c r="H35" s="9">
        <v>8599</v>
      </c>
      <c r="I35" s="9">
        <v>6535.24</v>
      </c>
      <c r="J35" s="10">
        <v>0.76</v>
      </c>
      <c r="K35" s="44"/>
    </row>
    <row r="36" spans="2:11" x14ac:dyDescent="0.25">
      <c r="B36" s="7" t="s">
        <v>48</v>
      </c>
      <c r="C36" s="7" t="s">
        <v>53</v>
      </c>
      <c r="D36" s="8">
        <v>7.4999999999999997E-2</v>
      </c>
      <c r="E36" s="9">
        <v>3785872</v>
      </c>
      <c r="F36" s="9">
        <v>3075895</v>
      </c>
      <c r="G36" s="10">
        <v>0.81200000000000006</v>
      </c>
      <c r="H36" s="9">
        <v>63145</v>
      </c>
      <c r="I36" s="9">
        <v>23363.65</v>
      </c>
      <c r="J36" s="10">
        <v>0.37</v>
      </c>
      <c r="K36" s="44"/>
    </row>
    <row r="37" spans="2:11" x14ac:dyDescent="0.25">
      <c r="B37" s="7" t="s">
        <v>54</v>
      </c>
      <c r="C37" s="7" t="s">
        <v>23</v>
      </c>
      <c r="D37" s="8">
        <v>8.5000000000000006E-2</v>
      </c>
      <c r="E37" s="9">
        <v>24862200</v>
      </c>
      <c r="F37" s="9">
        <v>13734800</v>
      </c>
      <c r="G37" s="10">
        <v>0.55243703292548529</v>
      </c>
      <c r="H37" s="9">
        <v>787536</v>
      </c>
      <c r="I37" s="9">
        <v>787536</v>
      </c>
      <c r="J37" s="10">
        <v>1</v>
      </c>
      <c r="K37" s="44"/>
    </row>
    <row r="38" spans="2:11" x14ac:dyDescent="0.25">
      <c r="B38" s="7" t="s">
        <v>54</v>
      </c>
      <c r="C38" s="7" t="s">
        <v>55</v>
      </c>
      <c r="D38" s="8">
        <v>0.08</v>
      </c>
      <c r="E38" s="9">
        <v>23768191</v>
      </c>
      <c r="F38" s="9">
        <v>9784500.3619999997</v>
      </c>
      <c r="G38" s="10">
        <v>0.41166365425117962</v>
      </c>
      <c r="H38" s="9">
        <v>1059652</v>
      </c>
      <c r="I38" s="9">
        <v>1058113</v>
      </c>
      <c r="J38" s="10">
        <v>0.99854763639383493</v>
      </c>
      <c r="K38" s="44"/>
    </row>
    <row r="39" spans="2:11" x14ac:dyDescent="0.25">
      <c r="B39" s="7" t="s">
        <v>54</v>
      </c>
      <c r="C39" s="7" t="s">
        <v>29</v>
      </c>
      <c r="D39" s="8">
        <v>0.08</v>
      </c>
      <c r="E39" s="9">
        <v>319520</v>
      </c>
      <c r="F39" s="9">
        <v>174672</v>
      </c>
      <c r="G39" s="10">
        <v>0.54667000500751128</v>
      </c>
      <c r="H39" s="9">
        <v>16005.904</v>
      </c>
      <c r="I39" s="9">
        <v>16005.904</v>
      </c>
      <c r="J39" s="10">
        <v>1</v>
      </c>
      <c r="K39" s="44"/>
    </row>
    <row r="40" spans="2:11" x14ac:dyDescent="0.25">
      <c r="B40" s="7" t="s">
        <v>56</v>
      </c>
      <c r="C40" s="7" t="s">
        <v>57</v>
      </c>
      <c r="D40" s="8">
        <v>7.4999999999999997E-2</v>
      </c>
      <c r="E40" s="9">
        <v>8257270</v>
      </c>
      <c r="F40" s="9">
        <v>7519770</v>
      </c>
      <c r="G40" s="10">
        <v>0.91068476627263006</v>
      </c>
      <c r="H40" s="9">
        <v>160651</v>
      </c>
      <c r="I40" s="9">
        <v>160651</v>
      </c>
      <c r="J40" s="10">
        <v>1</v>
      </c>
      <c r="K40" s="44"/>
    </row>
    <row r="41" spans="2:11" x14ac:dyDescent="0.25">
      <c r="B41" s="7" t="s">
        <v>56</v>
      </c>
      <c r="C41" s="7" t="s">
        <v>58</v>
      </c>
      <c r="D41" s="8">
        <v>7.4999999999999997E-2</v>
      </c>
      <c r="E41" s="9">
        <v>350885</v>
      </c>
      <c r="F41" s="9">
        <v>317814</v>
      </c>
      <c r="G41" s="10">
        <v>0.90574974706812772</v>
      </c>
      <c r="H41" s="9">
        <v>9292</v>
      </c>
      <c r="I41" s="9">
        <v>9292</v>
      </c>
      <c r="J41" s="10">
        <v>1</v>
      </c>
      <c r="K41" s="44"/>
    </row>
    <row r="42" spans="2:11" x14ac:dyDescent="0.25">
      <c r="B42" s="7" t="s">
        <v>56</v>
      </c>
      <c r="C42" s="7" t="s">
        <v>59</v>
      </c>
      <c r="D42" s="8">
        <v>7.4999999999999997E-2</v>
      </c>
      <c r="E42" s="9">
        <v>66567</v>
      </c>
      <c r="F42" s="9">
        <v>63512</v>
      </c>
      <c r="G42" s="10">
        <v>0.95410638905163214</v>
      </c>
      <c r="H42" s="9">
        <v>2762</v>
      </c>
      <c r="I42" s="9">
        <v>2762</v>
      </c>
      <c r="J42" s="10">
        <v>1</v>
      </c>
      <c r="K42" s="44"/>
    </row>
    <row r="43" spans="2:11" x14ac:dyDescent="0.25">
      <c r="B43" s="7" t="s">
        <v>56</v>
      </c>
      <c r="C43" s="7" t="s">
        <v>60</v>
      </c>
      <c r="D43" s="8">
        <v>7.4999999999999997E-2</v>
      </c>
      <c r="E43" s="9">
        <v>207740</v>
      </c>
      <c r="F43" s="9">
        <v>203832</v>
      </c>
      <c r="G43" s="10">
        <v>0.98118802349090206</v>
      </c>
      <c r="H43" s="9">
        <v>8671</v>
      </c>
      <c r="I43" s="9">
        <v>8671</v>
      </c>
      <c r="J43" s="10">
        <v>1</v>
      </c>
      <c r="K43" s="44"/>
    </row>
    <row r="44" spans="2:11" x14ac:dyDescent="0.25">
      <c r="B44" s="7" t="s">
        <v>56</v>
      </c>
      <c r="C44" s="7" t="s">
        <v>61</v>
      </c>
      <c r="D44" s="8">
        <v>7.4999999999999997E-2</v>
      </c>
      <c r="E44" s="9">
        <v>29312</v>
      </c>
      <c r="F44" s="9">
        <v>27492</v>
      </c>
      <c r="G44" s="10">
        <v>0.93790938864628826</v>
      </c>
      <c r="H44" s="9">
        <v>1604</v>
      </c>
      <c r="I44" s="9">
        <v>1604</v>
      </c>
      <c r="J44" s="10">
        <v>1</v>
      </c>
      <c r="K44" s="44"/>
    </row>
    <row r="45" spans="2:11" x14ac:dyDescent="0.25">
      <c r="B45" s="7" t="s">
        <v>56</v>
      </c>
      <c r="C45" s="7" t="s">
        <v>62</v>
      </c>
      <c r="D45" s="8">
        <v>7.4999999999999997E-2</v>
      </c>
      <c r="E45" s="9">
        <v>31041</v>
      </c>
      <c r="F45" s="9">
        <v>15773</v>
      </c>
      <c r="G45" s="10">
        <v>0.50800000000000001</v>
      </c>
      <c r="H45" s="9">
        <v>2002</v>
      </c>
      <c r="I45" s="9">
        <v>1455.454</v>
      </c>
      <c r="J45" s="10">
        <v>0.72699999999999998</v>
      </c>
      <c r="K45" s="44"/>
    </row>
    <row r="46" spans="2:11" x14ac:dyDescent="0.25">
      <c r="B46" s="7" t="s">
        <v>56</v>
      </c>
      <c r="C46" s="7" t="s">
        <v>63</v>
      </c>
      <c r="D46" s="8">
        <v>7.4999999999999997E-2</v>
      </c>
      <c r="E46" s="9">
        <v>25136</v>
      </c>
      <c r="F46" s="9">
        <v>20964</v>
      </c>
      <c r="G46" s="10">
        <v>0.8340229153405474</v>
      </c>
      <c r="H46" s="9">
        <v>854</v>
      </c>
      <c r="I46" s="9">
        <v>854</v>
      </c>
      <c r="J46" s="10">
        <v>1</v>
      </c>
      <c r="K46" s="44"/>
    </row>
    <row r="47" spans="2:11" x14ac:dyDescent="0.25">
      <c r="B47" s="7" t="s">
        <v>56</v>
      </c>
      <c r="C47" s="7" t="s">
        <v>64</v>
      </c>
      <c r="D47" s="8">
        <v>7.4999999999999997E-2</v>
      </c>
      <c r="E47" s="9">
        <v>294533</v>
      </c>
      <c r="F47" s="9">
        <v>2668</v>
      </c>
      <c r="G47" s="10">
        <v>9.0584077166225851E-3</v>
      </c>
      <c r="H47" s="9">
        <v>25696</v>
      </c>
      <c r="I47" s="9">
        <v>23049.312000000002</v>
      </c>
      <c r="J47" s="10">
        <v>0.89700000000000002</v>
      </c>
      <c r="K47" s="44"/>
    </row>
    <row r="48" spans="2:11" x14ac:dyDescent="0.25">
      <c r="B48" s="7" t="s">
        <v>65</v>
      </c>
      <c r="C48" s="7" t="s">
        <v>66</v>
      </c>
      <c r="D48" s="8">
        <v>0.04</v>
      </c>
      <c r="E48" s="9">
        <v>9018467</v>
      </c>
      <c r="F48" s="9">
        <v>220346</v>
      </c>
      <c r="G48" s="10">
        <v>2.4432755589170532E-2</v>
      </c>
      <c r="H48" s="9">
        <v>539831</v>
      </c>
      <c r="I48" s="9">
        <v>327574</v>
      </c>
      <c r="J48" s="10">
        <v>0.60680842708180893</v>
      </c>
      <c r="K48" s="44"/>
    </row>
    <row r="49" spans="2:11" x14ac:dyDescent="0.25">
      <c r="B49" s="7" t="s">
        <v>65</v>
      </c>
      <c r="C49" s="7" t="s">
        <v>67</v>
      </c>
      <c r="D49" s="8">
        <v>7.7499999999999999E-2</v>
      </c>
      <c r="E49" s="9">
        <v>154125953</v>
      </c>
      <c r="F49" s="9">
        <v>131680615</v>
      </c>
      <c r="G49" s="10">
        <v>0.85440000000000005</v>
      </c>
      <c r="H49" s="9">
        <v>2091343</v>
      </c>
      <c r="I49" s="9">
        <v>1380286.38</v>
      </c>
      <c r="J49" s="10">
        <v>0.66</v>
      </c>
      <c r="K49" s="44"/>
    </row>
    <row r="50" spans="2:11" x14ac:dyDescent="0.25">
      <c r="B50" s="7" t="s">
        <v>68</v>
      </c>
      <c r="C50" s="7" t="s">
        <v>23</v>
      </c>
      <c r="D50" s="8">
        <v>7.4999999999999997E-2</v>
      </c>
      <c r="E50" s="9">
        <v>72220865</v>
      </c>
      <c r="F50" s="9">
        <v>58594837</v>
      </c>
      <c r="G50" s="10">
        <v>0.81132837442475936</v>
      </c>
      <c r="H50" s="9">
        <v>1180469</v>
      </c>
      <c r="I50" s="9">
        <v>1180469</v>
      </c>
      <c r="J50" s="10">
        <v>1</v>
      </c>
      <c r="K50" s="44"/>
    </row>
    <row r="51" spans="2:11" x14ac:dyDescent="0.25">
      <c r="B51" s="7" t="s">
        <v>68</v>
      </c>
      <c r="C51" s="7" t="s">
        <v>69</v>
      </c>
      <c r="D51" s="8">
        <v>7.4999999999999997E-2</v>
      </c>
      <c r="E51" s="9">
        <v>910256</v>
      </c>
      <c r="F51" s="9">
        <v>727268</v>
      </c>
      <c r="G51" s="10">
        <v>0.79900000000000004</v>
      </c>
      <c r="H51" s="9">
        <v>24829</v>
      </c>
      <c r="I51" s="9">
        <v>24829</v>
      </c>
      <c r="J51" s="10">
        <v>1</v>
      </c>
      <c r="K51" s="44"/>
    </row>
    <row r="52" spans="2:11" x14ac:dyDescent="0.25">
      <c r="B52" s="7" t="s">
        <v>68</v>
      </c>
      <c r="C52" s="7" t="s">
        <v>70</v>
      </c>
      <c r="D52" s="8">
        <v>7.4999999999999997E-2</v>
      </c>
      <c r="E52" s="9">
        <v>16982449</v>
      </c>
      <c r="F52" s="9">
        <v>12129804</v>
      </c>
      <c r="G52" s="10">
        <v>0.71425528791518822</v>
      </c>
      <c r="H52" s="9">
        <v>358376</v>
      </c>
      <c r="I52" s="9">
        <v>358992</v>
      </c>
      <c r="J52" s="10">
        <v>1.002</v>
      </c>
      <c r="K52" s="44"/>
    </row>
    <row r="53" spans="2:11" x14ac:dyDescent="0.25">
      <c r="B53" s="7" t="s">
        <v>68</v>
      </c>
      <c r="C53" s="7" t="s">
        <v>71</v>
      </c>
      <c r="D53" s="8">
        <v>7.4999999999999997E-2</v>
      </c>
      <c r="E53" s="9">
        <v>24903.501</v>
      </c>
      <c r="F53" s="9">
        <v>29481</v>
      </c>
      <c r="G53" s="10">
        <v>1.1839999999999999</v>
      </c>
      <c r="H53" s="9">
        <v>0</v>
      </c>
      <c r="I53" s="9">
        <v>128</v>
      </c>
      <c r="J53" s="10" t="s">
        <v>72</v>
      </c>
      <c r="K53" s="44"/>
    </row>
    <row r="54" spans="2:11" x14ac:dyDescent="0.25">
      <c r="B54" s="7" t="s">
        <v>68</v>
      </c>
      <c r="C54" s="7" t="s">
        <v>29</v>
      </c>
      <c r="D54" s="8">
        <v>7.4999999999999997E-2</v>
      </c>
      <c r="E54" s="9">
        <v>335792</v>
      </c>
      <c r="F54" s="9">
        <v>351889</v>
      </c>
      <c r="G54" s="10">
        <v>1.048</v>
      </c>
      <c r="H54" s="9">
        <v>2279</v>
      </c>
      <c r="I54" s="9">
        <v>2279</v>
      </c>
      <c r="J54" s="10">
        <v>1</v>
      </c>
      <c r="K54" s="44"/>
    </row>
    <row r="55" spans="2:11" x14ac:dyDescent="0.25">
      <c r="B55" s="7" t="s">
        <v>68</v>
      </c>
      <c r="C55" s="7" t="s">
        <v>73</v>
      </c>
      <c r="D55" s="8">
        <v>7.4999999999999997E-2</v>
      </c>
      <c r="E55" s="9">
        <v>30055.57</v>
      </c>
      <c r="F55" s="9">
        <v>12131</v>
      </c>
      <c r="G55" s="10">
        <v>0.40360000000000001</v>
      </c>
      <c r="H55" s="9">
        <v>1703</v>
      </c>
      <c r="I55" s="9">
        <v>1703</v>
      </c>
      <c r="J55" s="10">
        <v>1</v>
      </c>
      <c r="K55" s="44"/>
    </row>
    <row r="56" spans="2:11" x14ac:dyDescent="0.25">
      <c r="B56" s="7" t="s">
        <v>74</v>
      </c>
      <c r="C56" s="7" t="s">
        <v>70</v>
      </c>
      <c r="D56" s="8">
        <v>7.7499999999999999E-2</v>
      </c>
      <c r="E56" s="9">
        <v>21243700</v>
      </c>
      <c r="F56" s="9">
        <v>12748800</v>
      </c>
      <c r="G56" s="10">
        <v>0.6</v>
      </c>
      <c r="H56" s="9">
        <v>667142</v>
      </c>
      <c r="I56" s="9">
        <v>581447</v>
      </c>
      <c r="J56" s="10">
        <v>0.872</v>
      </c>
      <c r="K56" s="44"/>
    </row>
    <row r="57" spans="2:11" x14ac:dyDescent="0.25">
      <c r="B57" s="7" t="s">
        <v>75</v>
      </c>
      <c r="C57" s="7" t="s">
        <v>76</v>
      </c>
      <c r="D57" s="8">
        <v>7.4999999999999997E-2</v>
      </c>
      <c r="E57" s="9">
        <v>14172900</v>
      </c>
      <c r="F57" s="9">
        <v>12098800</v>
      </c>
      <c r="G57" s="10">
        <v>0.85365733195041238</v>
      </c>
      <c r="H57" s="9">
        <v>295500</v>
      </c>
      <c r="I57" s="9">
        <v>285440.86</v>
      </c>
      <c r="J57" s="10">
        <v>0.96595891708967851</v>
      </c>
      <c r="K57" s="44"/>
    </row>
    <row r="58" spans="2:11" x14ac:dyDescent="0.25">
      <c r="B58" s="7" t="s">
        <v>75</v>
      </c>
      <c r="C58" s="7" t="s">
        <v>77</v>
      </c>
      <c r="D58" s="8">
        <v>7.4999999999999997E-2</v>
      </c>
      <c r="E58" s="9">
        <v>321500</v>
      </c>
      <c r="F58" s="9">
        <v>307000</v>
      </c>
      <c r="G58" s="10">
        <v>0.95489891135303262</v>
      </c>
      <c r="H58" s="9">
        <v>1666.1568099309054</v>
      </c>
      <c r="I58" s="9">
        <v>14227.313</v>
      </c>
      <c r="J58" s="10">
        <v>8.5389999999999997</v>
      </c>
      <c r="K58" s="44"/>
    </row>
    <row r="59" spans="2:11" x14ac:dyDescent="0.25">
      <c r="B59" s="7" t="s">
        <v>75</v>
      </c>
      <c r="C59" s="7" t="s">
        <v>78</v>
      </c>
      <c r="D59" s="8">
        <v>7.0000000000000007E-2</v>
      </c>
      <c r="E59" s="9">
        <v>80390</v>
      </c>
      <c r="F59" s="9">
        <v>66719</v>
      </c>
      <c r="G59" s="10">
        <v>0.83</v>
      </c>
      <c r="H59" s="9">
        <v>2939</v>
      </c>
      <c r="I59" s="9">
        <v>2636</v>
      </c>
      <c r="J59" s="10">
        <v>0.8969037087444709</v>
      </c>
      <c r="K59" s="44"/>
    </row>
    <row r="60" spans="2:11" x14ac:dyDescent="0.25">
      <c r="B60" s="7" t="s">
        <v>79</v>
      </c>
      <c r="C60" s="7" t="s">
        <v>80</v>
      </c>
      <c r="D60" s="8">
        <v>7.7499999999999999E-2</v>
      </c>
      <c r="E60" s="9">
        <v>34720764.556999996</v>
      </c>
      <c r="F60" s="9">
        <v>11877418.896</v>
      </c>
      <c r="G60" s="10">
        <v>0.3420840251516124</v>
      </c>
      <c r="H60" s="9">
        <v>1741286</v>
      </c>
      <c r="I60" s="9">
        <v>1531932.1370000001</v>
      </c>
      <c r="J60" s="10">
        <v>0.87977054717030978</v>
      </c>
      <c r="K60" s="44"/>
    </row>
    <row r="61" spans="2:11" x14ac:dyDescent="0.25">
      <c r="B61" s="7" t="s">
        <v>79</v>
      </c>
      <c r="C61" s="7" t="s">
        <v>81</v>
      </c>
      <c r="D61" s="8">
        <v>7.0000000000000007E-2</v>
      </c>
      <c r="E61" s="9">
        <v>2156804.9909999999</v>
      </c>
      <c r="F61" s="9">
        <v>610195.58400000003</v>
      </c>
      <c r="G61" s="10">
        <v>0.28291643729787719</v>
      </c>
      <c r="H61" s="9">
        <v>125576.795</v>
      </c>
      <c r="I61" s="9">
        <v>88154.910099999994</v>
      </c>
      <c r="J61" s="10">
        <v>0.70199999999999996</v>
      </c>
      <c r="K61" s="44"/>
    </row>
    <row r="62" spans="2:11" x14ac:dyDescent="0.25">
      <c r="B62" s="7" t="s">
        <v>79</v>
      </c>
      <c r="C62" s="7" t="s">
        <v>23</v>
      </c>
      <c r="D62" s="8">
        <v>0.08</v>
      </c>
      <c r="E62" s="9">
        <v>93886988</v>
      </c>
      <c r="F62" s="9">
        <v>38155191</v>
      </c>
      <c r="G62" s="10">
        <v>0.40639487763735693</v>
      </c>
      <c r="H62" s="9">
        <v>3582033</v>
      </c>
      <c r="I62" s="9">
        <v>2858065</v>
      </c>
      <c r="J62" s="10">
        <v>0.79788907584045154</v>
      </c>
      <c r="K62" s="44"/>
    </row>
    <row r="63" spans="2:11" x14ac:dyDescent="0.25">
      <c r="B63" s="7" t="s">
        <v>79</v>
      </c>
      <c r="C63" s="7" t="s">
        <v>82</v>
      </c>
      <c r="D63" s="8">
        <v>7.0000000000000007E-2</v>
      </c>
      <c r="E63" s="9">
        <v>320461.49800000002</v>
      </c>
      <c r="F63" s="9">
        <v>51849.557999999997</v>
      </c>
      <c r="G63" s="10">
        <v>0.16179652882980655</v>
      </c>
      <c r="H63" s="9">
        <v>17064.64</v>
      </c>
      <c r="I63" s="9">
        <v>14150</v>
      </c>
      <c r="J63" s="10">
        <v>0.8292000300035629</v>
      </c>
      <c r="K63" s="44"/>
    </row>
    <row r="64" spans="2:11" x14ac:dyDescent="0.25">
      <c r="B64" s="7" t="s">
        <v>79</v>
      </c>
      <c r="C64" s="7" t="s">
        <v>83</v>
      </c>
      <c r="D64" s="8">
        <v>7.7499999999999999E-2</v>
      </c>
      <c r="E64" s="9">
        <v>34373104</v>
      </c>
      <c r="F64" s="9">
        <v>14262621</v>
      </c>
      <c r="G64" s="10">
        <v>0.41493549724226242</v>
      </c>
      <c r="H64" s="9">
        <v>1549287</v>
      </c>
      <c r="I64" s="9">
        <v>1401481.111</v>
      </c>
      <c r="J64" s="10">
        <v>0.90459747677480029</v>
      </c>
      <c r="K64" s="44"/>
    </row>
    <row r="65" spans="2:11" x14ac:dyDescent="0.25">
      <c r="B65" s="7" t="s">
        <v>84</v>
      </c>
      <c r="C65" s="7" t="s">
        <v>85</v>
      </c>
      <c r="D65" s="8">
        <v>6.7500000000000004E-2</v>
      </c>
      <c r="E65" s="9">
        <v>523216</v>
      </c>
      <c r="F65" s="9">
        <v>434286</v>
      </c>
      <c r="G65" s="10">
        <v>0.83003195620929027</v>
      </c>
      <c r="H65" s="9">
        <v>14509.4</v>
      </c>
      <c r="I65" s="9">
        <v>44041.2</v>
      </c>
      <c r="J65" s="10">
        <v>3.0353563896508469</v>
      </c>
      <c r="K65" s="44"/>
    </row>
    <row r="66" spans="2:11" x14ac:dyDescent="0.25">
      <c r="B66" s="7" t="s">
        <v>84</v>
      </c>
      <c r="C66" s="7" t="s">
        <v>86</v>
      </c>
      <c r="D66" s="8">
        <v>6.7500000000000004E-2</v>
      </c>
      <c r="E66" s="9">
        <v>16145680.789000001</v>
      </c>
      <c r="F66" s="9">
        <v>12947283.232999999</v>
      </c>
      <c r="G66" s="10">
        <v>0.8019038281631915</v>
      </c>
      <c r="H66" s="9">
        <v>477342.13199999998</v>
      </c>
      <c r="I66" s="9">
        <v>455658.47399999999</v>
      </c>
      <c r="J66" s="10">
        <v>0.95457417951114365</v>
      </c>
      <c r="K66" s="44"/>
    </row>
    <row r="67" spans="2:11" x14ac:dyDescent="0.25">
      <c r="B67" s="7" t="s">
        <v>84</v>
      </c>
      <c r="C67" s="7" t="s">
        <v>87</v>
      </c>
      <c r="D67" s="8">
        <v>6.7500000000000004E-2</v>
      </c>
      <c r="E67" s="9">
        <v>118097</v>
      </c>
      <c r="F67" s="9">
        <v>98608</v>
      </c>
      <c r="G67" s="10">
        <v>0.8349746394912656</v>
      </c>
      <c r="H67" s="9">
        <v>5003.3</v>
      </c>
      <c r="I67" s="9">
        <v>19740</v>
      </c>
      <c r="J67" s="10">
        <v>3.9453960386145144</v>
      </c>
      <c r="K67" s="44"/>
    </row>
    <row r="68" spans="2:11" x14ac:dyDescent="0.25">
      <c r="B68" s="7" t="s">
        <v>84</v>
      </c>
      <c r="C68" s="7" t="s">
        <v>81</v>
      </c>
      <c r="D68" s="8">
        <v>6.7500000000000004E-2</v>
      </c>
      <c r="E68" s="9">
        <v>453110</v>
      </c>
      <c r="F68" s="9">
        <v>381240</v>
      </c>
      <c r="G68" s="10">
        <v>0.84138509412725382</v>
      </c>
      <c r="H68" s="9">
        <v>25458</v>
      </c>
      <c r="I68" s="9">
        <v>111417.60000000001</v>
      </c>
      <c r="J68" s="10">
        <v>4.376526042894179</v>
      </c>
      <c r="K68" s="44"/>
    </row>
    <row r="69" spans="2:11" x14ac:dyDescent="0.25">
      <c r="B69" s="7" t="s">
        <v>84</v>
      </c>
      <c r="C69" s="7" t="s">
        <v>88</v>
      </c>
      <c r="D69" s="8">
        <v>6.7500000000000004E-2</v>
      </c>
      <c r="E69" s="9">
        <v>61940</v>
      </c>
      <c r="F69" s="9">
        <v>48762</v>
      </c>
      <c r="G69" s="10">
        <v>0.7872457216661285</v>
      </c>
      <c r="H69" s="9">
        <v>2542</v>
      </c>
      <c r="I69" s="9">
        <v>19443</v>
      </c>
      <c r="J69" s="10">
        <v>7.6487018095987409</v>
      </c>
      <c r="K69" s="44"/>
    </row>
    <row r="70" spans="2:11" x14ac:dyDescent="0.25">
      <c r="B70" s="7" t="s">
        <v>84</v>
      </c>
      <c r="C70" s="7" t="s">
        <v>89</v>
      </c>
      <c r="D70" s="8">
        <v>6.7500000000000004E-2</v>
      </c>
      <c r="E70" s="9">
        <v>4295</v>
      </c>
      <c r="F70" s="9">
        <v>3428</v>
      </c>
      <c r="G70" s="10">
        <v>0.7981373690337602</v>
      </c>
      <c r="H70" s="9">
        <v>140.19999999999999</v>
      </c>
      <c r="I70" s="9">
        <v>150</v>
      </c>
      <c r="J70" s="10">
        <v>1.0699001426533525</v>
      </c>
      <c r="K70" s="44"/>
    </row>
    <row r="71" spans="2:11" x14ac:dyDescent="0.25">
      <c r="B71" s="7" t="s">
        <v>84</v>
      </c>
      <c r="C71" s="7" t="s">
        <v>90</v>
      </c>
      <c r="D71" s="8">
        <v>6.7500000000000004E-2</v>
      </c>
      <c r="E71" s="9">
        <v>16462379</v>
      </c>
      <c r="F71" s="9">
        <v>5235104</v>
      </c>
      <c r="G71" s="10">
        <v>0.31800409892154713</v>
      </c>
      <c r="H71" s="9">
        <v>873751</v>
      </c>
      <c r="I71" s="9">
        <v>1013080</v>
      </c>
      <c r="J71" s="10">
        <v>1.1594607617044215</v>
      </c>
      <c r="K71" s="44"/>
    </row>
    <row r="72" spans="2:11" x14ac:dyDescent="0.25">
      <c r="B72" s="7" t="s">
        <v>84</v>
      </c>
      <c r="C72" s="7" t="s">
        <v>91</v>
      </c>
      <c r="D72" s="8">
        <v>6.7500000000000004E-2</v>
      </c>
      <c r="E72" s="9">
        <v>4749369</v>
      </c>
      <c r="F72" s="9">
        <v>4453828</v>
      </c>
      <c r="G72" s="10">
        <v>0.93777257568321182</v>
      </c>
      <c r="H72" s="9">
        <v>167311</v>
      </c>
      <c r="I72" s="9">
        <v>180715</v>
      </c>
      <c r="J72" s="10">
        <v>1.0801142782004769</v>
      </c>
      <c r="K72" s="44"/>
    </row>
    <row r="73" spans="2:11" x14ac:dyDescent="0.25">
      <c r="B73" s="7" t="s">
        <v>84</v>
      </c>
      <c r="C73" s="7" t="s">
        <v>92</v>
      </c>
      <c r="D73" s="8">
        <v>6.7500000000000004E-2</v>
      </c>
      <c r="E73" s="9">
        <v>4392947</v>
      </c>
      <c r="F73" s="9">
        <v>4180704</v>
      </c>
      <c r="G73" s="10">
        <v>0.95168550861187262</v>
      </c>
      <c r="H73" s="9">
        <v>88287</v>
      </c>
      <c r="I73" s="9">
        <v>137111</v>
      </c>
      <c r="J73" s="10">
        <v>1.5530146001110017</v>
      </c>
      <c r="K73" s="44"/>
    </row>
    <row r="74" spans="2:11" x14ac:dyDescent="0.25">
      <c r="B74" s="7" t="s">
        <v>93</v>
      </c>
      <c r="C74" s="7" t="s">
        <v>27</v>
      </c>
      <c r="D74" s="8">
        <v>7.4999999999999997E-2</v>
      </c>
      <c r="E74" s="9">
        <v>30498342.32</v>
      </c>
      <c r="F74" s="9">
        <v>24711096.186999999</v>
      </c>
      <c r="G74" s="10">
        <v>0.81024391187304368</v>
      </c>
      <c r="H74" s="9">
        <v>614846.60800000001</v>
      </c>
      <c r="I74" s="9">
        <v>602444.103</v>
      </c>
      <c r="J74" s="10">
        <v>0.97982829401898563</v>
      </c>
      <c r="K74" s="44"/>
    </row>
    <row r="75" spans="2:11" x14ac:dyDescent="0.25">
      <c r="B75" s="7" t="s">
        <v>93</v>
      </c>
      <c r="C75" s="7" t="s">
        <v>94</v>
      </c>
      <c r="D75" s="8">
        <v>0.08</v>
      </c>
      <c r="E75" s="9">
        <v>498469</v>
      </c>
      <c r="F75" s="9">
        <v>319442</v>
      </c>
      <c r="G75" s="10">
        <v>0.64084627128266758</v>
      </c>
      <c r="H75" s="9">
        <v>18785.848999999998</v>
      </c>
      <c r="I75" s="9">
        <v>11777.661</v>
      </c>
      <c r="J75" s="10">
        <v>0.62694323796598184</v>
      </c>
      <c r="K75" s="44"/>
    </row>
    <row r="76" spans="2:11" x14ac:dyDescent="0.25">
      <c r="B76" s="7" t="s">
        <v>93</v>
      </c>
      <c r="C76" s="7" t="s">
        <v>29</v>
      </c>
      <c r="D76" s="8">
        <v>7.4999999999999997E-2</v>
      </c>
      <c r="E76" s="9">
        <v>178725</v>
      </c>
      <c r="F76" s="9">
        <v>127353</v>
      </c>
      <c r="G76" s="10">
        <v>0.71260000000000001</v>
      </c>
      <c r="H76" s="9">
        <v>8085.6270000000004</v>
      </c>
      <c r="I76" s="9">
        <v>8050.2539999999999</v>
      </c>
      <c r="J76" s="10">
        <v>0.99562520012362676</v>
      </c>
      <c r="K76" s="44"/>
    </row>
    <row r="77" spans="2:11" x14ac:dyDescent="0.25">
      <c r="B77" s="7" t="s">
        <v>95</v>
      </c>
      <c r="C77" s="7" t="s">
        <v>27</v>
      </c>
      <c r="D77" s="8">
        <v>0.08</v>
      </c>
      <c r="E77" s="9">
        <v>24328670.138</v>
      </c>
      <c r="F77" s="9">
        <v>14562764.625</v>
      </c>
      <c r="G77" s="18">
        <v>0.59858449074262343</v>
      </c>
      <c r="H77" s="9">
        <v>825196.97199999995</v>
      </c>
      <c r="I77" s="9">
        <v>618897.72900000005</v>
      </c>
      <c r="J77" s="10">
        <v>0.75</v>
      </c>
      <c r="K77" s="44"/>
    </row>
    <row r="78" spans="2:11" x14ac:dyDescent="0.25">
      <c r="B78" s="7" t="s">
        <v>96</v>
      </c>
      <c r="C78" s="7" t="s">
        <v>97</v>
      </c>
      <c r="D78" s="8">
        <v>7.7499999999999999E-2</v>
      </c>
      <c r="E78" s="9">
        <v>783980.59400000004</v>
      </c>
      <c r="F78" s="9">
        <v>505656.80800000002</v>
      </c>
      <c r="G78" s="10">
        <v>0.64500000000000002</v>
      </c>
      <c r="H78" s="9">
        <v>21501.580999999998</v>
      </c>
      <c r="I78" s="9">
        <v>27333.681</v>
      </c>
      <c r="J78" s="10">
        <v>1.2712405194762191</v>
      </c>
      <c r="K78" s="44"/>
    </row>
    <row r="79" spans="2:11" x14ac:dyDescent="0.25">
      <c r="B79" s="7" t="s">
        <v>96</v>
      </c>
      <c r="C79" s="7" t="s">
        <v>98</v>
      </c>
      <c r="D79" s="8">
        <v>7.7499999999999999E-2</v>
      </c>
      <c r="E79" s="9">
        <v>11386602.159</v>
      </c>
      <c r="F79" s="9">
        <v>2636122.852</v>
      </c>
      <c r="G79" s="10">
        <v>0.23151092970402953</v>
      </c>
      <c r="H79" s="9">
        <v>485395.93400000001</v>
      </c>
      <c r="I79" s="9">
        <v>280874.152</v>
      </c>
      <c r="J79" s="10">
        <v>0.57864957723358268</v>
      </c>
      <c r="K79" s="44"/>
    </row>
    <row r="80" spans="2:11" x14ac:dyDescent="0.25">
      <c r="B80" s="7" t="s">
        <v>96</v>
      </c>
      <c r="C80" s="7" t="s">
        <v>40</v>
      </c>
      <c r="D80" s="8">
        <v>7.7499999999999999E-2</v>
      </c>
      <c r="E80" s="9">
        <v>651580.65399999998</v>
      </c>
      <c r="F80" s="9">
        <v>241800.32800000001</v>
      </c>
      <c r="G80" s="10">
        <v>0.371</v>
      </c>
      <c r="H80" s="9">
        <v>23117.291000000001</v>
      </c>
      <c r="I80" s="9">
        <v>18501.09</v>
      </c>
      <c r="J80" s="10">
        <v>0.80031392951708746</v>
      </c>
      <c r="K80" s="44"/>
    </row>
    <row r="81" spans="2:11" x14ac:dyDescent="0.25">
      <c r="B81" s="7" t="s">
        <v>96</v>
      </c>
      <c r="C81" s="7" t="s">
        <v>25</v>
      </c>
      <c r="D81" s="8">
        <v>7.0000000000000007E-2</v>
      </c>
      <c r="E81" s="9">
        <v>332125.55499999999</v>
      </c>
      <c r="F81" s="9">
        <v>185035.84099999999</v>
      </c>
      <c r="G81" s="10">
        <v>0.55712617777936413</v>
      </c>
      <c r="H81" s="9">
        <v>15220</v>
      </c>
      <c r="I81" s="9">
        <v>10399</v>
      </c>
      <c r="J81" s="10">
        <v>0.68330000000000002</v>
      </c>
      <c r="K81" s="44"/>
    </row>
    <row r="82" spans="2:11" x14ac:dyDescent="0.25">
      <c r="B82" s="7" t="s">
        <v>96</v>
      </c>
      <c r="C82" s="7" t="s">
        <v>99</v>
      </c>
      <c r="D82" s="8">
        <v>7.0000000000000007E-2</v>
      </c>
      <c r="E82" s="9">
        <v>72601.153999999995</v>
      </c>
      <c r="F82" s="9">
        <v>41362.031000000003</v>
      </c>
      <c r="G82" s="10">
        <v>0.56971588908903581</v>
      </c>
      <c r="H82" s="9">
        <v>3215</v>
      </c>
      <c r="I82" s="9">
        <v>1696</v>
      </c>
      <c r="J82" s="10">
        <v>0.52800000000000002</v>
      </c>
      <c r="K82" s="44"/>
    </row>
    <row r="83" spans="2:11" x14ac:dyDescent="0.25">
      <c r="B83" s="7" t="s">
        <v>96</v>
      </c>
      <c r="C83" s="7" t="s">
        <v>23</v>
      </c>
      <c r="D83" s="8">
        <v>7.4999999999999997E-2</v>
      </c>
      <c r="E83" s="9">
        <v>28817232</v>
      </c>
      <c r="F83" s="9">
        <v>14962758</v>
      </c>
      <c r="G83" s="10">
        <v>0.51922953599429678</v>
      </c>
      <c r="H83" s="9">
        <v>802985</v>
      </c>
      <c r="I83" s="9">
        <v>568233.446</v>
      </c>
      <c r="J83" s="18">
        <v>0.70765138327615085</v>
      </c>
      <c r="K83" s="44"/>
    </row>
    <row r="84" spans="2:11" x14ac:dyDescent="0.25">
      <c r="B84" s="7" t="s">
        <v>100</v>
      </c>
      <c r="C84" s="7" t="s">
        <v>80</v>
      </c>
      <c r="D84" s="8">
        <v>0.08</v>
      </c>
      <c r="E84" s="9">
        <v>16182194.641000001</v>
      </c>
      <c r="F84" s="9">
        <v>9740877.6769999992</v>
      </c>
      <c r="G84" s="10">
        <v>0.60199999999999998</v>
      </c>
      <c r="H84" s="9">
        <v>752809.64599999995</v>
      </c>
      <c r="I84" s="9">
        <v>674491.45799999998</v>
      </c>
      <c r="J84" s="10">
        <v>0.89596548288649325</v>
      </c>
      <c r="K84" s="44"/>
    </row>
    <row r="85" spans="2:11" x14ac:dyDescent="0.25">
      <c r="B85" s="7" t="s">
        <v>100</v>
      </c>
      <c r="C85" s="7" t="s">
        <v>101</v>
      </c>
      <c r="D85" s="8">
        <v>0.08</v>
      </c>
      <c r="E85" s="9">
        <v>26017708</v>
      </c>
      <c r="F85" s="9">
        <v>14669156</v>
      </c>
      <c r="G85" s="10">
        <v>0.56381430677905986</v>
      </c>
      <c r="H85" s="9">
        <v>1149134.132</v>
      </c>
      <c r="I85" s="9">
        <v>1137733.5319999999</v>
      </c>
      <c r="J85" s="10">
        <v>0.99</v>
      </c>
      <c r="K85" s="44"/>
    </row>
    <row r="86" spans="2:11" x14ac:dyDescent="0.25">
      <c r="B86" s="7" t="s">
        <v>100</v>
      </c>
      <c r="C86" s="7" t="s">
        <v>102</v>
      </c>
      <c r="D86" s="8">
        <v>7.2499999999999995E-2</v>
      </c>
      <c r="E86" s="9">
        <v>2404014.2489999998</v>
      </c>
      <c r="F86" s="9">
        <v>1492914.7450000001</v>
      </c>
      <c r="G86" s="10">
        <v>0.62100910825341793</v>
      </c>
      <c r="H86" s="9">
        <v>91531.547999999995</v>
      </c>
      <c r="I86" s="9">
        <v>91411.021999999997</v>
      </c>
      <c r="J86" s="10">
        <v>0.99868322996132441</v>
      </c>
      <c r="K86" s="44"/>
    </row>
    <row r="87" spans="2:11" x14ac:dyDescent="0.25">
      <c r="B87" s="7" t="s">
        <v>100</v>
      </c>
      <c r="C87" s="7" t="s">
        <v>40</v>
      </c>
      <c r="D87" s="8">
        <v>7.0000000000000007E-2</v>
      </c>
      <c r="E87" s="9">
        <v>797839</v>
      </c>
      <c r="F87" s="9">
        <v>474235</v>
      </c>
      <c r="G87" s="10">
        <v>0.59439937130172882</v>
      </c>
      <c r="H87" s="9">
        <v>43891.264000000003</v>
      </c>
      <c r="I87" s="9">
        <v>44207.44</v>
      </c>
      <c r="J87" s="10">
        <v>1.0072036202921839</v>
      </c>
      <c r="K87" s="44"/>
    </row>
    <row r="88" spans="2:11" x14ac:dyDescent="0.25">
      <c r="B88" s="7" t="s">
        <v>103</v>
      </c>
      <c r="C88" s="7" t="s">
        <v>104</v>
      </c>
      <c r="D88" s="8">
        <v>7.2499999999999995E-2</v>
      </c>
      <c r="E88" s="9">
        <v>11889897.280999999</v>
      </c>
      <c r="F88" s="9">
        <v>9238576.8330000006</v>
      </c>
      <c r="G88" s="10">
        <v>0.77700000000000002</v>
      </c>
      <c r="H88" s="9">
        <v>264381.10800000001</v>
      </c>
      <c r="I88" s="9">
        <v>264381.10800000001</v>
      </c>
      <c r="J88" s="10">
        <v>1</v>
      </c>
      <c r="K88" s="44"/>
    </row>
    <row r="89" spans="2:11" x14ac:dyDescent="0.25">
      <c r="B89" s="7" t="s">
        <v>103</v>
      </c>
      <c r="C89" s="7" t="s">
        <v>105</v>
      </c>
      <c r="D89" s="8">
        <v>7.2499999999999995E-2</v>
      </c>
      <c r="E89" s="9">
        <v>2504419.6349999998</v>
      </c>
      <c r="F89" s="9">
        <v>2213416.7170000002</v>
      </c>
      <c r="G89" s="10">
        <v>0.88400000000000001</v>
      </c>
      <c r="H89" s="9">
        <v>27121.518</v>
      </c>
      <c r="I89" s="9">
        <v>27121.518</v>
      </c>
      <c r="J89" s="10">
        <v>1</v>
      </c>
      <c r="K89" s="44"/>
    </row>
    <row r="90" spans="2:11" x14ac:dyDescent="0.25">
      <c r="B90" s="7" t="s">
        <v>106</v>
      </c>
      <c r="C90" s="7" t="s">
        <v>28</v>
      </c>
      <c r="D90" s="8">
        <v>7.6999999999999999E-2</v>
      </c>
      <c r="E90" s="9">
        <v>35530440.776000001</v>
      </c>
      <c r="F90" s="9">
        <v>23845618.271000002</v>
      </c>
      <c r="G90" s="10">
        <v>0.67113207014046306</v>
      </c>
      <c r="H90" s="9">
        <v>1265418</v>
      </c>
      <c r="I90" s="9">
        <v>981004</v>
      </c>
      <c r="J90" s="10">
        <v>0.77524106658827363</v>
      </c>
      <c r="K90" s="44"/>
    </row>
    <row r="91" spans="2:11" x14ac:dyDescent="0.25">
      <c r="B91" s="7" t="s">
        <v>106</v>
      </c>
      <c r="C91" s="7" t="s">
        <v>107</v>
      </c>
      <c r="D91" s="8">
        <v>7.6999999999999999E-2</v>
      </c>
      <c r="E91" s="9">
        <v>21046733</v>
      </c>
      <c r="F91" s="9">
        <v>13326586</v>
      </c>
      <c r="G91" s="10">
        <v>0.63319999999999999</v>
      </c>
      <c r="H91" s="9">
        <v>741003</v>
      </c>
      <c r="I91" s="9">
        <v>526532</v>
      </c>
      <c r="J91" s="10">
        <v>0.71056662388681291</v>
      </c>
      <c r="K91" s="44"/>
    </row>
    <row r="92" spans="2:11" x14ac:dyDescent="0.25">
      <c r="B92" s="7" t="s">
        <v>106</v>
      </c>
      <c r="C92" s="7" t="s">
        <v>40</v>
      </c>
      <c r="D92" s="8">
        <v>7.6999999999999999E-2</v>
      </c>
      <c r="E92" s="9">
        <v>1882501</v>
      </c>
      <c r="F92" s="9">
        <v>1164217</v>
      </c>
      <c r="G92" s="10">
        <v>0.61844163694999366</v>
      </c>
      <c r="H92" s="9">
        <v>59329</v>
      </c>
      <c r="I92" s="9">
        <v>51330</v>
      </c>
      <c r="J92" s="10">
        <v>0.86517554652867901</v>
      </c>
      <c r="K92" s="44"/>
    </row>
    <row r="93" spans="2:11" x14ac:dyDescent="0.25">
      <c r="B93" s="7" t="s">
        <v>106</v>
      </c>
      <c r="C93" s="7" t="s">
        <v>81</v>
      </c>
      <c r="D93" s="8">
        <v>7.6999999999999999E-2</v>
      </c>
      <c r="E93" s="9">
        <v>438836.37699999998</v>
      </c>
      <c r="F93" s="9">
        <v>354899.50199999998</v>
      </c>
      <c r="G93" s="10">
        <v>0.80872853892875884</v>
      </c>
      <c r="H93" s="9">
        <v>24062</v>
      </c>
      <c r="I93" s="9">
        <v>24062</v>
      </c>
      <c r="J93" s="10">
        <v>1</v>
      </c>
      <c r="K93" s="44"/>
    </row>
    <row r="94" spans="2:11" x14ac:dyDescent="0.25">
      <c r="B94" s="7" t="s">
        <v>106</v>
      </c>
      <c r="C94" s="7" t="s">
        <v>108</v>
      </c>
      <c r="D94" s="8">
        <v>7.6999999999999999E-2</v>
      </c>
      <c r="E94" s="9">
        <v>1143153.997</v>
      </c>
      <c r="F94" s="9">
        <v>642677.696</v>
      </c>
      <c r="G94" s="10">
        <v>0.56219695481675336</v>
      </c>
      <c r="H94" s="9">
        <v>55272</v>
      </c>
      <c r="I94" s="9">
        <v>55272</v>
      </c>
      <c r="J94" s="10">
        <v>1</v>
      </c>
      <c r="K94" s="44"/>
    </row>
    <row r="95" spans="2:11" x14ac:dyDescent="0.25">
      <c r="B95" s="7" t="s">
        <v>106</v>
      </c>
      <c r="C95" s="7" t="s">
        <v>109</v>
      </c>
      <c r="D95" s="8">
        <v>7.6999999999999999E-2</v>
      </c>
      <c r="E95" s="9">
        <v>495101</v>
      </c>
      <c r="F95" s="9">
        <v>210737</v>
      </c>
      <c r="G95" s="10">
        <v>0.42559999999999998</v>
      </c>
      <c r="H95" s="9">
        <v>34582</v>
      </c>
      <c r="I95" s="9">
        <v>29519</v>
      </c>
      <c r="J95" s="10">
        <v>0.85359435544502915</v>
      </c>
      <c r="K95" s="44"/>
    </row>
    <row r="96" spans="2:11" x14ac:dyDescent="0.25">
      <c r="B96" s="7" t="s">
        <v>110</v>
      </c>
      <c r="C96" s="7" t="s">
        <v>111</v>
      </c>
      <c r="D96" s="8">
        <v>0.08</v>
      </c>
      <c r="E96" s="9">
        <v>30679600</v>
      </c>
      <c r="F96" s="9">
        <v>21581133</v>
      </c>
      <c r="G96" s="10">
        <v>0.70343593136807525</v>
      </c>
      <c r="H96" s="9">
        <v>699962</v>
      </c>
      <c r="I96" s="9">
        <v>545453</v>
      </c>
      <c r="J96" s="10">
        <v>0.77926087416174017</v>
      </c>
      <c r="K96" s="44"/>
    </row>
    <row r="97" spans="2:11" x14ac:dyDescent="0.25">
      <c r="B97" s="7" t="s">
        <v>110</v>
      </c>
      <c r="C97" s="7" t="s">
        <v>23</v>
      </c>
      <c r="D97" s="8">
        <v>0.08</v>
      </c>
      <c r="E97" s="9">
        <v>40741695</v>
      </c>
      <c r="F97" s="9">
        <v>22940196</v>
      </c>
      <c r="G97" s="10">
        <v>0.56306434967911867</v>
      </c>
      <c r="H97" s="9">
        <v>1158461</v>
      </c>
      <c r="I97" s="9">
        <v>935936</v>
      </c>
      <c r="J97" s="10">
        <v>0.80791325733019925</v>
      </c>
      <c r="K97" s="44"/>
    </row>
    <row r="98" spans="2:11" x14ac:dyDescent="0.25">
      <c r="B98" s="7" t="s">
        <v>110</v>
      </c>
      <c r="C98" s="7" t="s">
        <v>112</v>
      </c>
      <c r="D98" s="8">
        <v>8.2500000000000004E-2</v>
      </c>
      <c r="E98" s="9">
        <v>3314899</v>
      </c>
      <c r="F98" s="9">
        <v>1372705</v>
      </c>
      <c r="G98" s="10">
        <v>0.41410160611228275</v>
      </c>
      <c r="H98" s="9">
        <v>104845</v>
      </c>
      <c r="I98" s="9">
        <v>94846</v>
      </c>
      <c r="J98" s="10">
        <v>0.9046306452382088</v>
      </c>
      <c r="K98" s="44"/>
    </row>
    <row r="99" spans="2:11" x14ac:dyDescent="0.25">
      <c r="B99" s="7" t="s">
        <v>113</v>
      </c>
      <c r="C99" s="7" t="s">
        <v>71</v>
      </c>
      <c r="D99" s="8">
        <v>7.0000000000000007E-2</v>
      </c>
      <c r="E99" s="9">
        <v>180909</v>
      </c>
      <c r="F99" s="9">
        <v>134932</v>
      </c>
      <c r="G99" s="10">
        <v>0.74585565118374431</v>
      </c>
      <c r="H99" s="9">
        <v>6000</v>
      </c>
      <c r="I99" s="9">
        <v>0</v>
      </c>
      <c r="J99" s="10">
        <v>0</v>
      </c>
      <c r="K99" s="44"/>
    </row>
    <row r="100" spans="2:11" x14ac:dyDescent="0.25">
      <c r="B100" s="7" t="s">
        <v>113</v>
      </c>
      <c r="C100" s="7" t="s">
        <v>40</v>
      </c>
      <c r="D100" s="8">
        <v>7.7499999999999999E-2</v>
      </c>
      <c r="E100" s="9">
        <v>1723960</v>
      </c>
      <c r="F100" s="9">
        <v>1069106</v>
      </c>
      <c r="G100" s="10">
        <v>0.62</v>
      </c>
      <c r="H100" s="9">
        <v>57667.656999999999</v>
      </c>
      <c r="I100" s="9">
        <v>49004.313999999998</v>
      </c>
      <c r="J100" s="10">
        <v>0.84977119843797366</v>
      </c>
      <c r="K100" s="45" t="s">
        <v>275</v>
      </c>
    </row>
    <row r="101" spans="2:11" x14ac:dyDescent="0.25">
      <c r="B101" s="7" t="s">
        <v>113</v>
      </c>
      <c r="C101" s="7" t="s">
        <v>115</v>
      </c>
      <c r="D101" s="8">
        <v>0.08</v>
      </c>
      <c r="E101" s="9">
        <v>15647718</v>
      </c>
      <c r="F101" s="9">
        <v>9437627</v>
      </c>
      <c r="G101" s="10">
        <v>0.60299999999999998</v>
      </c>
      <c r="H101" s="9">
        <v>611132.21799999999</v>
      </c>
      <c r="I101" s="9">
        <v>604845.495</v>
      </c>
      <c r="J101" s="10">
        <v>0.99</v>
      </c>
      <c r="K101" s="44"/>
    </row>
    <row r="102" spans="2:11" x14ac:dyDescent="0.25">
      <c r="B102" s="7" t="s">
        <v>113</v>
      </c>
      <c r="C102" s="7" t="s">
        <v>116</v>
      </c>
      <c r="D102" s="8">
        <v>7.7499999999999999E-2</v>
      </c>
      <c r="E102" s="9">
        <v>63840000</v>
      </c>
      <c r="F102" s="9">
        <v>38044000</v>
      </c>
      <c r="G102" s="10">
        <v>0.59599999999999997</v>
      </c>
      <c r="H102" s="9">
        <v>1931894</v>
      </c>
      <c r="I102" s="9">
        <v>1364136.4620000001</v>
      </c>
      <c r="J102" s="10">
        <v>0.70611351450959525</v>
      </c>
      <c r="K102" s="45" t="s">
        <v>276</v>
      </c>
    </row>
    <row r="103" spans="2:11" x14ac:dyDescent="0.25">
      <c r="B103" s="7" t="s">
        <v>113</v>
      </c>
      <c r="C103" s="7" t="s">
        <v>29</v>
      </c>
      <c r="D103" s="8">
        <v>0.08</v>
      </c>
      <c r="E103" s="9">
        <v>252402</v>
      </c>
      <c r="F103" s="9">
        <v>240146</v>
      </c>
      <c r="G103" s="10">
        <v>0.95099999999999996</v>
      </c>
      <c r="H103" s="9">
        <v>2751.3589999999999</v>
      </c>
      <c r="I103" s="9">
        <v>2793.2570000000001</v>
      </c>
      <c r="J103" s="10">
        <v>1.0149999999999999</v>
      </c>
      <c r="K103" s="44"/>
    </row>
    <row r="104" spans="2:11" x14ac:dyDescent="0.25">
      <c r="B104" s="7" t="s">
        <v>113</v>
      </c>
      <c r="C104" s="7" t="s">
        <v>118</v>
      </c>
      <c r="D104" s="8">
        <v>0.04</v>
      </c>
      <c r="E104" s="9">
        <v>54857</v>
      </c>
      <c r="F104" s="9">
        <v>0</v>
      </c>
      <c r="G104" s="10">
        <v>0</v>
      </c>
      <c r="H104" s="9">
        <v>5359</v>
      </c>
      <c r="I104" s="9">
        <v>3982</v>
      </c>
      <c r="J104" s="10">
        <v>0.74299999999999999</v>
      </c>
      <c r="K104" s="44"/>
    </row>
    <row r="105" spans="2:11" x14ac:dyDescent="0.25">
      <c r="B105" s="7" t="s">
        <v>119</v>
      </c>
      <c r="C105" s="7" t="s">
        <v>120</v>
      </c>
      <c r="D105" s="8">
        <v>0.08</v>
      </c>
      <c r="E105" s="9">
        <v>11428641</v>
      </c>
      <c r="F105" s="9">
        <v>9375780</v>
      </c>
      <c r="G105" s="10">
        <v>0.82037575596258561</v>
      </c>
      <c r="H105" s="9">
        <v>181756</v>
      </c>
      <c r="I105" s="9">
        <v>121673</v>
      </c>
      <c r="J105" s="10">
        <v>0.66943044521226258</v>
      </c>
      <c r="K105" s="44"/>
    </row>
    <row r="106" spans="2:11" x14ac:dyDescent="0.25">
      <c r="B106" s="7" t="s">
        <v>119</v>
      </c>
      <c r="C106" s="7" t="s">
        <v>121</v>
      </c>
      <c r="D106" s="8">
        <v>0.08</v>
      </c>
      <c r="E106" s="9">
        <v>741850</v>
      </c>
      <c r="F106" s="9">
        <v>552319</v>
      </c>
      <c r="G106" s="10">
        <v>0.74451573768281998</v>
      </c>
      <c r="H106" s="9">
        <v>18711</v>
      </c>
      <c r="I106" s="9">
        <v>11482</v>
      </c>
      <c r="J106" s="10">
        <v>0.6136497247608359</v>
      </c>
      <c r="K106" s="44"/>
    </row>
    <row r="107" spans="2:11" x14ac:dyDescent="0.25">
      <c r="B107" s="7" t="s">
        <v>119</v>
      </c>
      <c r="C107" s="7" t="s">
        <v>122</v>
      </c>
      <c r="D107" s="8">
        <v>0.08</v>
      </c>
      <c r="E107" s="9">
        <v>1026098</v>
      </c>
      <c r="F107" s="9">
        <v>701091</v>
      </c>
      <c r="G107" s="10">
        <v>0.68325929881941105</v>
      </c>
      <c r="H107" s="9">
        <v>34806</v>
      </c>
      <c r="I107" s="9">
        <v>24632</v>
      </c>
      <c r="J107" s="10">
        <v>0.70769407573406884</v>
      </c>
      <c r="K107" s="44"/>
    </row>
    <row r="108" spans="2:11" x14ac:dyDescent="0.25">
      <c r="B108" s="7" t="s">
        <v>119</v>
      </c>
      <c r="C108" s="7" t="s">
        <v>25</v>
      </c>
      <c r="D108" s="8">
        <v>0.08</v>
      </c>
      <c r="E108" s="9">
        <v>284513</v>
      </c>
      <c r="F108" s="9">
        <v>144918</v>
      </c>
      <c r="G108" s="10">
        <v>0.50935458133723244</v>
      </c>
      <c r="H108" s="9">
        <v>13524</v>
      </c>
      <c r="I108" s="9">
        <v>8177</v>
      </c>
      <c r="J108" s="10">
        <v>0.60462880804495711</v>
      </c>
      <c r="K108" s="44"/>
    </row>
    <row r="109" spans="2:11" x14ac:dyDescent="0.25">
      <c r="B109" s="7" t="s">
        <v>119</v>
      </c>
      <c r="C109" s="7" t="s">
        <v>43</v>
      </c>
      <c r="D109" s="8">
        <v>0</v>
      </c>
      <c r="E109" s="9">
        <v>235877</v>
      </c>
      <c r="F109" s="9">
        <v>11493</v>
      </c>
      <c r="G109" s="10">
        <v>4.872454711565774E-2</v>
      </c>
      <c r="H109" s="9">
        <v>16411</v>
      </c>
      <c r="I109" s="9">
        <v>3399</v>
      </c>
      <c r="J109" s="10">
        <v>0.20711717750289441</v>
      </c>
      <c r="K109" s="44"/>
    </row>
    <row r="110" spans="2:11" x14ac:dyDescent="0.25">
      <c r="B110" s="7" t="s">
        <v>119</v>
      </c>
      <c r="C110" s="7" t="s">
        <v>123</v>
      </c>
      <c r="D110" s="8">
        <v>0</v>
      </c>
      <c r="E110" s="9">
        <v>8595</v>
      </c>
      <c r="F110" s="9">
        <v>0</v>
      </c>
      <c r="G110" s="10">
        <v>0</v>
      </c>
      <c r="H110" s="9">
        <v>991</v>
      </c>
      <c r="I110" s="9">
        <v>470</v>
      </c>
      <c r="J110" s="10">
        <v>0.47426841574167505</v>
      </c>
      <c r="K110" s="44"/>
    </row>
    <row r="111" spans="2:11" x14ac:dyDescent="0.25">
      <c r="B111" s="7" t="s">
        <v>119</v>
      </c>
      <c r="C111" s="7" t="s">
        <v>124</v>
      </c>
      <c r="D111" s="8">
        <v>0.08</v>
      </c>
      <c r="E111" s="9">
        <v>19379769</v>
      </c>
      <c r="F111" s="9">
        <v>14113295</v>
      </c>
      <c r="G111" s="10">
        <v>0.72824887644429614</v>
      </c>
      <c r="H111" s="9">
        <v>430773</v>
      </c>
      <c r="I111" s="9">
        <v>372652</v>
      </c>
      <c r="J111" s="10">
        <v>0.86507743057248254</v>
      </c>
      <c r="K111" s="44"/>
    </row>
    <row r="112" spans="2:11" x14ac:dyDescent="0.25">
      <c r="B112" s="7" t="s">
        <v>119</v>
      </c>
      <c r="C112" s="7" t="s">
        <v>125</v>
      </c>
      <c r="D112" s="8">
        <v>0.08</v>
      </c>
      <c r="E112" s="9">
        <v>7304032</v>
      </c>
      <c r="F112" s="9">
        <v>5932945</v>
      </c>
      <c r="G112" s="10">
        <v>0.81228354421229265</v>
      </c>
      <c r="H112" s="9">
        <v>189254</v>
      </c>
      <c r="I112" s="9">
        <v>125995</v>
      </c>
      <c r="J112" s="10">
        <v>0.66574550603950244</v>
      </c>
      <c r="K112" s="44"/>
    </row>
    <row r="113" spans="2:11" x14ac:dyDescent="0.25">
      <c r="B113" s="7" t="s">
        <v>119</v>
      </c>
      <c r="C113" s="7" t="s">
        <v>126</v>
      </c>
      <c r="D113" s="8">
        <v>0.08</v>
      </c>
      <c r="E113" s="9">
        <v>381179</v>
      </c>
      <c r="F113" s="9">
        <v>346778</v>
      </c>
      <c r="G113" s="10">
        <v>0.90975106183708965</v>
      </c>
      <c r="H113" s="9">
        <v>14207</v>
      </c>
      <c r="I113" s="9">
        <v>14498</v>
      </c>
      <c r="J113" s="10">
        <v>1.0204828605616949</v>
      </c>
      <c r="K113" s="44"/>
    </row>
    <row r="114" spans="2:11" x14ac:dyDescent="0.25">
      <c r="B114" s="7" t="s">
        <v>119</v>
      </c>
      <c r="C114" s="7" t="s">
        <v>127</v>
      </c>
      <c r="D114" s="8">
        <v>0.08</v>
      </c>
      <c r="E114" s="9">
        <v>23418629</v>
      </c>
      <c r="F114" s="9">
        <v>16774626</v>
      </c>
      <c r="G114" s="10">
        <v>0.71629410927514159</v>
      </c>
      <c r="H114" s="9">
        <v>463788</v>
      </c>
      <c r="I114" s="9">
        <v>290662.10800000001</v>
      </c>
      <c r="J114" s="10">
        <v>0.62671330004226067</v>
      </c>
      <c r="K114" s="45" t="s">
        <v>277</v>
      </c>
    </row>
    <row r="115" spans="2:11" x14ac:dyDescent="0.25">
      <c r="B115" s="7" t="s">
        <v>129</v>
      </c>
      <c r="C115" s="7" t="s">
        <v>27</v>
      </c>
      <c r="D115" s="8">
        <v>0.08</v>
      </c>
      <c r="E115" s="9">
        <v>35542848</v>
      </c>
      <c r="F115" s="9">
        <v>20490555</v>
      </c>
      <c r="G115" s="10">
        <v>0.57699999999999996</v>
      </c>
      <c r="H115" s="9">
        <v>881847</v>
      </c>
      <c r="I115" s="9">
        <v>881847</v>
      </c>
      <c r="J115" s="10">
        <v>1</v>
      </c>
      <c r="K115" s="44"/>
    </row>
    <row r="116" spans="2:11" x14ac:dyDescent="0.25">
      <c r="B116" s="7" t="s">
        <v>129</v>
      </c>
      <c r="C116" s="7" t="s">
        <v>130</v>
      </c>
      <c r="D116" s="8">
        <v>0.08</v>
      </c>
      <c r="E116" s="9">
        <v>431575</v>
      </c>
      <c r="F116" s="9">
        <v>271097</v>
      </c>
      <c r="G116" s="10">
        <v>0.628</v>
      </c>
      <c r="H116" s="9">
        <v>13366</v>
      </c>
      <c r="I116" s="9">
        <v>13366</v>
      </c>
      <c r="J116" s="10">
        <v>1</v>
      </c>
      <c r="K116" s="44"/>
    </row>
    <row r="117" spans="2:11" x14ac:dyDescent="0.25">
      <c r="B117" s="7" t="s">
        <v>129</v>
      </c>
      <c r="C117" s="7" t="s">
        <v>131</v>
      </c>
      <c r="D117" s="8">
        <v>0.08</v>
      </c>
      <c r="E117" s="9">
        <v>349588</v>
      </c>
      <c r="F117" s="9">
        <v>153241</v>
      </c>
      <c r="G117" s="10">
        <v>0.438</v>
      </c>
      <c r="H117" s="9">
        <v>19511.877</v>
      </c>
      <c r="I117" s="9">
        <v>20019.185799999999</v>
      </c>
      <c r="J117" s="10">
        <v>1.026</v>
      </c>
      <c r="K117" s="44"/>
    </row>
    <row r="118" spans="2:11" x14ac:dyDescent="0.25">
      <c r="B118" s="7" t="s">
        <v>129</v>
      </c>
      <c r="C118" s="7" t="s">
        <v>132</v>
      </c>
      <c r="D118" s="8">
        <v>0.08</v>
      </c>
      <c r="E118" s="9">
        <v>19978</v>
      </c>
      <c r="F118" s="9">
        <v>13554</v>
      </c>
      <c r="G118" s="10">
        <v>0.67800000000000005</v>
      </c>
      <c r="H118" s="9">
        <v>503</v>
      </c>
      <c r="I118" s="9">
        <v>503</v>
      </c>
      <c r="J118" s="10">
        <v>1</v>
      </c>
      <c r="K118" s="44"/>
    </row>
    <row r="119" spans="2:11" x14ac:dyDescent="0.25">
      <c r="B119" s="7" t="s">
        <v>133</v>
      </c>
      <c r="C119" s="7" t="s">
        <v>134</v>
      </c>
      <c r="D119" s="8">
        <v>0.08</v>
      </c>
      <c r="E119" s="9">
        <v>11134637.483999999</v>
      </c>
      <c r="F119" s="9">
        <v>8096436.9289999995</v>
      </c>
      <c r="G119" s="10">
        <v>0.72699999999999998</v>
      </c>
      <c r="H119" s="9">
        <v>274655.28399999999</v>
      </c>
      <c r="I119" s="9">
        <v>274655.28399999999</v>
      </c>
      <c r="J119" s="10">
        <v>1</v>
      </c>
      <c r="K119" s="44"/>
    </row>
    <row r="120" spans="2:11" x14ac:dyDescent="0.25">
      <c r="B120" s="7" t="s">
        <v>133</v>
      </c>
      <c r="C120" s="7" t="s">
        <v>135</v>
      </c>
      <c r="D120" s="8">
        <v>7.7499999999999999E-2</v>
      </c>
      <c r="E120" s="9">
        <v>3583975.5589999999</v>
      </c>
      <c r="F120" s="9">
        <v>1657402.3929999999</v>
      </c>
      <c r="G120" s="10">
        <v>0.46200000000000002</v>
      </c>
      <c r="H120" s="9">
        <v>170836.117</v>
      </c>
      <c r="I120" s="9">
        <v>170836.117</v>
      </c>
      <c r="J120" s="10">
        <v>1</v>
      </c>
      <c r="K120" s="44"/>
    </row>
    <row r="121" spans="2:11" x14ac:dyDescent="0.25">
      <c r="B121" s="7" t="s">
        <v>133</v>
      </c>
      <c r="C121" s="7" t="s">
        <v>136</v>
      </c>
      <c r="D121" s="8">
        <v>0.08</v>
      </c>
      <c r="E121" s="9">
        <v>36758165</v>
      </c>
      <c r="F121" s="9">
        <v>29443147</v>
      </c>
      <c r="G121" s="10">
        <v>0.80100000000000005</v>
      </c>
      <c r="H121" s="9">
        <v>507232.26799999998</v>
      </c>
      <c r="I121" s="9">
        <v>634040.33499999996</v>
      </c>
      <c r="J121" s="10">
        <v>1.25</v>
      </c>
      <c r="K121" s="44"/>
    </row>
    <row r="122" spans="2:11" x14ac:dyDescent="0.25">
      <c r="B122" s="7" t="s">
        <v>133</v>
      </c>
      <c r="C122" s="7" t="s">
        <v>137</v>
      </c>
      <c r="D122" s="8">
        <v>0.08</v>
      </c>
      <c r="E122" s="9">
        <v>3967619</v>
      </c>
      <c r="F122" s="9">
        <v>3237200</v>
      </c>
      <c r="G122" s="10">
        <v>0.81599999999999995</v>
      </c>
      <c r="H122" s="9">
        <v>87013.816000000006</v>
      </c>
      <c r="I122" s="9">
        <v>97059.312999999995</v>
      </c>
      <c r="J122" s="10">
        <v>1.115</v>
      </c>
      <c r="K122" s="44"/>
    </row>
    <row r="123" spans="2:11" x14ac:dyDescent="0.25">
      <c r="B123" s="7" t="s">
        <v>133</v>
      </c>
      <c r="C123" s="7" t="s">
        <v>138</v>
      </c>
      <c r="D123" s="8">
        <v>0.08</v>
      </c>
      <c r="E123" s="9">
        <v>435378.35800000001</v>
      </c>
      <c r="F123" s="9">
        <v>111140.33900000001</v>
      </c>
      <c r="G123" s="10">
        <v>0.255</v>
      </c>
      <c r="H123" s="9">
        <v>28330.649000000001</v>
      </c>
      <c r="I123" s="9">
        <v>28330.649000000001</v>
      </c>
      <c r="J123" s="10">
        <v>1</v>
      </c>
      <c r="K123" s="44"/>
    </row>
    <row r="124" spans="2:11" x14ac:dyDescent="0.25">
      <c r="B124" s="7" t="s">
        <v>133</v>
      </c>
      <c r="C124" s="7" t="s">
        <v>139</v>
      </c>
      <c r="D124" s="8">
        <v>7.7499999999999999E-2</v>
      </c>
      <c r="E124" s="9">
        <v>3308967</v>
      </c>
      <c r="F124" s="9">
        <v>2790622</v>
      </c>
      <c r="G124" s="10">
        <v>0.84299999999999997</v>
      </c>
      <c r="H124" s="9">
        <v>94176</v>
      </c>
      <c r="I124" s="9">
        <v>94176</v>
      </c>
      <c r="J124" s="10">
        <v>1</v>
      </c>
      <c r="K124" s="44"/>
    </row>
    <row r="125" spans="2:11" x14ac:dyDescent="0.25">
      <c r="B125" s="7" t="s">
        <v>140</v>
      </c>
      <c r="C125" s="7" t="s">
        <v>141</v>
      </c>
      <c r="D125" s="8">
        <v>7.7499999999999999E-2</v>
      </c>
      <c r="E125" s="9">
        <v>5160951</v>
      </c>
      <c r="F125" s="9">
        <v>4139921</v>
      </c>
      <c r="G125" s="10">
        <v>0.80220000000000002</v>
      </c>
      <c r="H125" s="9">
        <v>86663.989000000001</v>
      </c>
      <c r="I125" s="9">
        <v>81334.153699999995</v>
      </c>
      <c r="J125" s="10">
        <v>0.9385</v>
      </c>
      <c r="K125" s="44"/>
    </row>
    <row r="126" spans="2:11" x14ac:dyDescent="0.25">
      <c r="B126" s="7" t="s">
        <v>140</v>
      </c>
      <c r="C126" s="7" t="s">
        <v>23</v>
      </c>
      <c r="D126" s="8">
        <v>7.7499999999999999E-2</v>
      </c>
      <c r="E126" s="9">
        <v>4592658</v>
      </c>
      <c r="F126" s="9">
        <v>3067877.9720000001</v>
      </c>
      <c r="G126" s="10">
        <v>0.66800000000000004</v>
      </c>
      <c r="H126" s="9">
        <v>130460</v>
      </c>
      <c r="I126" s="9">
        <v>91582.92</v>
      </c>
      <c r="J126" s="10">
        <v>0.70199999999999996</v>
      </c>
      <c r="K126" s="44"/>
    </row>
    <row r="127" spans="2:11" x14ac:dyDescent="0.25">
      <c r="B127" s="7" t="s">
        <v>140</v>
      </c>
      <c r="C127" s="7" t="s">
        <v>81</v>
      </c>
      <c r="D127" s="8">
        <v>7.7499999999999999E-2</v>
      </c>
      <c r="E127" s="9">
        <v>49236</v>
      </c>
      <c r="F127" s="9">
        <v>70323</v>
      </c>
      <c r="G127" s="10">
        <v>1.4281999999999999</v>
      </c>
      <c r="H127" s="9">
        <v>0</v>
      </c>
      <c r="I127" s="9">
        <v>1622</v>
      </c>
      <c r="J127" s="10" t="s">
        <v>72</v>
      </c>
      <c r="K127" s="44"/>
    </row>
    <row r="128" spans="2:11" x14ac:dyDescent="0.25">
      <c r="B128" s="7" t="s">
        <v>140</v>
      </c>
      <c r="C128" s="7" t="s">
        <v>142</v>
      </c>
      <c r="D128" s="8">
        <v>7.7499999999999999E-2</v>
      </c>
      <c r="E128" s="9">
        <v>175594</v>
      </c>
      <c r="F128" s="9">
        <v>105736</v>
      </c>
      <c r="G128" s="10">
        <v>0.60219999999999996</v>
      </c>
      <c r="H128" s="9">
        <v>4460.549</v>
      </c>
      <c r="I128" s="9">
        <v>4903.4814999999999</v>
      </c>
      <c r="J128" s="10">
        <v>1.0992999999999999</v>
      </c>
      <c r="K128" s="44"/>
    </row>
    <row r="129" spans="2:11" x14ac:dyDescent="0.25">
      <c r="B129" s="7" t="s">
        <v>140</v>
      </c>
      <c r="C129" s="7" t="s">
        <v>143</v>
      </c>
      <c r="D129" s="8">
        <v>7.7499999999999999E-2</v>
      </c>
      <c r="E129" s="9">
        <v>304185</v>
      </c>
      <c r="F129" s="9">
        <v>235310</v>
      </c>
      <c r="G129" s="10">
        <v>0.77359999999999995</v>
      </c>
      <c r="H129" s="9">
        <v>9293.8359999999993</v>
      </c>
      <c r="I129" s="9">
        <v>6272.576</v>
      </c>
      <c r="J129" s="10">
        <v>0.67490000000000006</v>
      </c>
      <c r="K129" s="44"/>
    </row>
    <row r="130" spans="2:11" x14ac:dyDescent="0.25">
      <c r="B130" s="7" t="s">
        <v>140</v>
      </c>
      <c r="C130" s="7" t="s">
        <v>144</v>
      </c>
      <c r="D130" s="8">
        <v>7.7499999999999999E-2</v>
      </c>
      <c r="E130" s="9">
        <v>139985</v>
      </c>
      <c r="F130" s="9">
        <v>112100</v>
      </c>
      <c r="G130" s="10">
        <v>0.80079999999999996</v>
      </c>
      <c r="H130" s="9">
        <v>4716.7969999999996</v>
      </c>
      <c r="I130" s="9">
        <v>3576.2755000000002</v>
      </c>
      <c r="J130" s="10">
        <v>0.75819999999999999</v>
      </c>
      <c r="K130" s="44"/>
    </row>
    <row r="131" spans="2:11" x14ac:dyDescent="0.25">
      <c r="B131" s="7" t="s">
        <v>140</v>
      </c>
      <c r="C131" s="7" t="s">
        <v>145</v>
      </c>
      <c r="D131" s="8">
        <v>7.7499999999999999E-2</v>
      </c>
      <c r="E131" s="9">
        <v>450043</v>
      </c>
      <c r="F131" s="9">
        <v>262678</v>
      </c>
      <c r="G131" s="10">
        <v>0.5837</v>
      </c>
      <c r="H131" s="9">
        <v>4694.6880000000001</v>
      </c>
      <c r="I131" s="9">
        <v>6280.0841</v>
      </c>
      <c r="J131" s="10">
        <v>1.3376999999999999</v>
      </c>
      <c r="K131" s="44"/>
    </row>
    <row r="132" spans="2:11" x14ac:dyDescent="0.25">
      <c r="B132" s="7" t="s">
        <v>140</v>
      </c>
      <c r="C132" s="7" t="s">
        <v>146</v>
      </c>
      <c r="D132" s="8">
        <v>7.7499999999999999E-2</v>
      </c>
      <c r="E132" s="9">
        <v>396769</v>
      </c>
      <c r="F132" s="9">
        <v>263483</v>
      </c>
      <c r="G132" s="10">
        <v>0.66410000000000002</v>
      </c>
      <c r="H132" s="9">
        <v>656.75599999999997</v>
      </c>
      <c r="I132" s="9">
        <v>5499.3464000000004</v>
      </c>
      <c r="J132" s="10">
        <v>8.3734999999999999</v>
      </c>
      <c r="K132" s="44"/>
    </row>
    <row r="133" spans="2:11" x14ac:dyDescent="0.25">
      <c r="B133" s="7" t="s">
        <v>147</v>
      </c>
      <c r="C133" s="7" t="s">
        <v>148</v>
      </c>
      <c r="D133" s="8">
        <v>7.7499999999999999E-2</v>
      </c>
      <c r="E133" s="9">
        <v>1139772.7960000001</v>
      </c>
      <c r="F133" s="9">
        <v>1130203.298</v>
      </c>
      <c r="G133" s="10">
        <v>0.99199999999999999</v>
      </c>
      <c r="H133" s="9">
        <v>32632.175999999999</v>
      </c>
      <c r="I133" s="9">
        <v>39158.611199999999</v>
      </c>
      <c r="J133" s="10">
        <v>1.2</v>
      </c>
      <c r="K133" s="44"/>
    </row>
    <row r="134" spans="2:11" x14ac:dyDescent="0.25">
      <c r="B134" s="7" t="s">
        <v>147</v>
      </c>
      <c r="C134" s="7" t="s">
        <v>149</v>
      </c>
      <c r="D134" s="8">
        <v>7.7499999999999999E-2</v>
      </c>
      <c r="E134" s="9">
        <v>322994.37300000002</v>
      </c>
      <c r="F134" s="9">
        <v>323882.23</v>
      </c>
      <c r="G134" s="10">
        <v>1.0029999999999999</v>
      </c>
      <c r="H134" s="9">
        <v>11497.968999999999</v>
      </c>
      <c r="I134" s="9">
        <v>14257.481559999998</v>
      </c>
      <c r="J134" s="10">
        <v>1.24</v>
      </c>
      <c r="K134" s="44"/>
    </row>
    <row r="135" spans="2:11" x14ac:dyDescent="0.25">
      <c r="B135" s="7" t="s">
        <v>147</v>
      </c>
      <c r="C135" s="7" t="s">
        <v>150</v>
      </c>
      <c r="D135" s="8">
        <v>0.08</v>
      </c>
      <c r="E135" s="9">
        <v>9984898.9979999997</v>
      </c>
      <c r="F135" s="9">
        <v>7703084.5070000002</v>
      </c>
      <c r="G135" s="10">
        <v>0.77100000000000002</v>
      </c>
      <c r="H135" s="9">
        <v>227996.057</v>
      </c>
      <c r="I135" s="9">
        <v>180116.88500000001</v>
      </c>
      <c r="J135" s="10">
        <v>0.79</v>
      </c>
      <c r="K135" s="44"/>
    </row>
    <row r="136" spans="2:11" x14ac:dyDescent="0.25">
      <c r="B136" s="7" t="s">
        <v>147</v>
      </c>
      <c r="C136" s="7" t="s">
        <v>151</v>
      </c>
      <c r="D136" s="8">
        <v>0.08</v>
      </c>
      <c r="E136" s="9">
        <v>148581.81200000001</v>
      </c>
      <c r="F136" s="9">
        <v>130308.955</v>
      </c>
      <c r="G136" s="10">
        <v>0.877</v>
      </c>
      <c r="H136" s="9">
        <v>3180.3670000000002</v>
      </c>
      <c r="I136" s="9">
        <v>3180.3670000000002</v>
      </c>
      <c r="J136" s="10">
        <v>1</v>
      </c>
      <c r="K136" s="44"/>
    </row>
    <row r="137" spans="2:11" x14ac:dyDescent="0.25">
      <c r="B137" s="7" t="s">
        <v>147</v>
      </c>
      <c r="C137" s="11" t="s">
        <v>152</v>
      </c>
      <c r="D137" s="8">
        <v>0.08</v>
      </c>
      <c r="E137" s="9">
        <v>386875.1</v>
      </c>
      <c r="F137" s="9">
        <v>294468.02899999998</v>
      </c>
      <c r="G137" s="10">
        <v>0.76100000000000001</v>
      </c>
      <c r="H137" s="9">
        <v>7515.9049999999997</v>
      </c>
      <c r="I137" s="9">
        <v>5862.4058999999997</v>
      </c>
      <c r="J137" s="10">
        <v>0.78</v>
      </c>
      <c r="K137" s="44"/>
    </row>
    <row r="138" spans="2:11" x14ac:dyDescent="0.25">
      <c r="B138" s="7" t="s">
        <v>153</v>
      </c>
      <c r="C138" s="7" t="s">
        <v>27</v>
      </c>
      <c r="D138" s="8">
        <v>0.08</v>
      </c>
      <c r="E138" s="9">
        <v>41984481.544</v>
      </c>
      <c r="F138" s="9">
        <v>29108541.364</v>
      </c>
      <c r="G138" s="10">
        <v>0.69331668019989878</v>
      </c>
      <c r="H138" s="9">
        <v>1517696.095</v>
      </c>
      <c r="I138" s="9">
        <v>1310082.8589999999</v>
      </c>
      <c r="J138" s="18">
        <v>0.86320500086679075</v>
      </c>
      <c r="K138" s="44"/>
    </row>
    <row r="139" spans="2:11" x14ac:dyDescent="0.25">
      <c r="B139" s="7" t="s">
        <v>153</v>
      </c>
      <c r="C139" s="7" t="s">
        <v>71</v>
      </c>
      <c r="D139" s="8">
        <v>0.08</v>
      </c>
      <c r="E139" s="9">
        <v>5578</v>
      </c>
      <c r="F139" s="9">
        <v>3806</v>
      </c>
      <c r="G139" s="18">
        <v>0.68232341340982428</v>
      </c>
      <c r="H139" s="9">
        <v>213</v>
      </c>
      <c r="I139" s="9">
        <v>213</v>
      </c>
      <c r="J139" s="10">
        <v>1</v>
      </c>
      <c r="K139" s="44"/>
    </row>
    <row r="140" spans="2:11" x14ac:dyDescent="0.25">
      <c r="B140" s="7" t="s">
        <v>153</v>
      </c>
      <c r="C140" s="7" t="s">
        <v>29</v>
      </c>
      <c r="D140" s="8">
        <v>0.08</v>
      </c>
      <c r="E140" s="9">
        <v>102125</v>
      </c>
      <c r="F140" s="9">
        <v>73887</v>
      </c>
      <c r="G140" s="10">
        <v>0.72299999999999998</v>
      </c>
      <c r="H140" s="9">
        <v>5892</v>
      </c>
      <c r="I140" s="9">
        <v>6189</v>
      </c>
      <c r="J140" s="10">
        <v>1.05040733197556</v>
      </c>
      <c r="K140" s="44"/>
    </row>
    <row r="141" spans="2:11" x14ac:dyDescent="0.25">
      <c r="B141" s="7" t="s">
        <v>154</v>
      </c>
      <c r="C141" s="7" t="s">
        <v>155</v>
      </c>
      <c r="D141" s="8">
        <v>7.7499999999999999E-2</v>
      </c>
      <c r="E141" s="9">
        <v>3554965</v>
      </c>
      <c r="F141" s="9">
        <v>1977479</v>
      </c>
      <c r="G141" s="10">
        <v>0.55625835978694582</v>
      </c>
      <c r="H141" s="9">
        <v>91723</v>
      </c>
      <c r="I141" s="9">
        <v>91723</v>
      </c>
      <c r="J141" s="10">
        <v>1</v>
      </c>
      <c r="K141" s="44"/>
    </row>
    <row r="142" spans="2:11" x14ac:dyDescent="0.25">
      <c r="B142" s="7" t="s">
        <v>154</v>
      </c>
      <c r="C142" s="7" t="s">
        <v>156</v>
      </c>
      <c r="D142" s="8">
        <v>7.7499999999999999E-2</v>
      </c>
      <c r="E142" s="9">
        <v>4173055</v>
      </c>
      <c r="F142" s="9">
        <v>2255011</v>
      </c>
      <c r="G142" s="10">
        <v>0.54037413837104953</v>
      </c>
      <c r="H142" s="9">
        <v>92912</v>
      </c>
      <c r="I142" s="9">
        <v>92912</v>
      </c>
      <c r="J142" s="10">
        <v>1</v>
      </c>
      <c r="K142" s="44"/>
    </row>
    <row r="143" spans="2:11" x14ac:dyDescent="0.25">
      <c r="B143" s="7" t="s">
        <v>154</v>
      </c>
      <c r="C143" s="7" t="s">
        <v>157</v>
      </c>
      <c r="D143" s="8">
        <v>7.7499999999999999E-2</v>
      </c>
      <c r="E143" s="9">
        <v>2016383</v>
      </c>
      <c r="F143" s="9">
        <v>1236579</v>
      </c>
      <c r="G143" s="10">
        <v>0.61326593211706304</v>
      </c>
      <c r="H143" s="9">
        <v>43160</v>
      </c>
      <c r="I143" s="9">
        <v>43160</v>
      </c>
      <c r="J143" s="10">
        <v>1</v>
      </c>
      <c r="K143" s="44"/>
    </row>
    <row r="144" spans="2:11" x14ac:dyDescent="0.25">
      <c r="B144" s="7" t="s">
        <v>154</v>
      </c>
      <c r="C144" s="7" t="s">
        <v>158</v>
      </c>
      <c r="D144" s="8">
        <v>7.7499999999999999E-2</v>
      </c>
      <c r="E144" s="9">
        <v>964366</v>
      </c>
      <c r="F144" s="9">
        <v>601612</v>
      </c>
      <c r="G144" s="10">
        <v>0.62384198530433466</v>
      </c>
      <c r="H144" s="9">
        <v>22040</v>
      </c>
      <c r="I144" s="9">
        <v>22040</v>
      </c>
      <c r="J144" s="10">
        <v>1</v>
      </c>
      <c r="K144" s="44"/>
    </row>
    <row r="145" spans="2:11" x14ac:dyDescent="0.25">
      <c r="B145" s="7" t="s">
        <v>154</v>
      </c>
      <c r="C145" s="7" t="s">
        <v>159</v>
      </c>
      <c r="D145" s="8">
        <v>7.0000000000000007E-2</v>
      </c>
      <c r="E145" s="9">
        <v>71305.501999999993</v>
      </c>
      <c r="F145" s="9">
        <v>41547.067000000003</v>
      </c>
      <c r="G145" s="18">
        <v>0.58266284977560368</v>
      </c>
      <c r="H145" s="9">
        <v>4414</v>
      </c>
      <c r="I145" s="9">
        <v>4414</v>
      </c>
      <c r="J145" s="10">
        <v>1</v>
      </c>
      <c r="K145" s="44"/>
    </row>
    <row r="146" spans="2:11" x14ac:dyDescent="0.25">
      <c r="B146" s="7" t="s">
        <v>160</v>
      </c>
      <c r="C146" s="7" t="s">
        <v>27</v>
      </c>
      <c r="D146" s="8">
        <v>7.9000000000000001E-2</v>
      </c>
      <c r="E146" s="9">
        <v>46999739.949000001</v>
      </c>
      <c r="F146" s="9">
        <v>29167023.464000002</v>
      </c>
      <c r="G146" s="10">
        <v>0.62057840097944161</v>
      </c>
      <c r="H146" s="9">
        <v>1911359.0090000001</v>
      </c>
      <c r="I146" s="9">
        <v>1087389.1399999999</v>
      </c>
      <c r="J146" s="10">
        <v>0.56890889407998169</v>
      </c>
      <c r="K146" s="44"/>
    </row>
    <row r="147" spans="2:11" x14ac:dyDescent="0.25">
      <c r="B147" s="7" t="s">
        <v>160</v>
      </c>
      <c r="C147" s="7" t="s">
        <v>161</v>
      </c>
      <c r="D147" s="8">
        <v>7.9000000000000001E-2</v>
      </c>
      <c r="E147" s="9">
        <v>53645477.965999998</v>
      </c>
      <c r="F147" s="9">
        <v>30605973.070999999</v>
      </c>
      <c r="G147" s="10">
        <v>0.57052288900096626</v>
      </c>
      <c r="H147" s="9">
        <v>2331811.395</v>
      </c>
      <c r="I147" s="9">
        <v>647059.33499999996</v>
      </c>
      <c r="J147" s="10">
        <v>0.27749214039671505</v>
      </c>
      <c r="K147" s="44"/>
    </row>
    <row r="148" spans="2:11" x14ac:dyDescent="0.25">
      <c r="B148" s="7" t="s">
        <v>160</v>
      </c>
      <c r="C148" s="7" t="s">
        <v>162</v>
      </c>
      <c r="D148" s="8">
        <v>7.9000000000000001E-2</v>
      </c>
      <c r="E148" s="9">
        <v>33000221.309</v>
      </c>
      <c r="F148" s="9">
        <v>24130702.958000001</v>
      </c>
      <c r="G148" s="10">
        <v>0.73122851910750497</v>
      </c>
      <c r="H148" s="9">
        <v>1279412.723</v>
      </c>
      <c r="I148" s="9">
        <v>895743.37899999996</v>
      </c>
      <c r="J148" s="10">
        <v>0.70012073734864677</v>
      </c>
      <c r="K148" s="44"/>
    </row>
    <row r="149" spans="2:11" x14ac:dyDescent="0.25">
      <c r="B149" s="7" t="s">
        <v>160</v>
      </c>
      <c r="C149" s="7" t="s">
        <v>163</v>
      </c>
      <c r="D149" s="8">
        <v>0.02</v>
      </c>
      <c r="E149" s="9">
        <v>6102.2920000000004</v>
      </c>
      <c r="F149" s="9">
        <v>5581.8059999999996</v>
      </c>
      <c r="G149" s="10">
        <v>0.91500000000000004</v>
      </c>
      <c r="H149" s="9">
        <v>1095.6320000000001</v>
      </c>
      <c r="I149" s="9">
        <v>897</v>
      </c>
      <c r="J149" s="10">
        <v>0.8187055507688713</v>
      </c>
      <c r="K149" s="44"/>
    </row>
    <row r="150" spans="2:11" x14ac:dyDescent="0.25">
      <c r="B150" s="7" t="s">
        <v>160</v>
      </c>
      <c r="C150" s="7" t="s">
        <v>164</v>
      </c>
      <c r="D150" s="8">
        <v>0.05</v>
      </c>
      <c r="E150" s="9">
        <v>4748.9380000000001</v>
      </c>
      <c r="F150" s="9">
        <v>8171.92</v>
      </c>
      <c r="G150" s="10">
        <v>1.7210000000000001</v>
      </c>
      <c r="H150" s="9">
        <v>0</v>
      </c>
      <c r="I150" s="9">
        <v>0</v>
      </c>
      <c r="J150" s="10" t="s">
        <v>72</v>
      </c>
      <c r="K150" s="44"/>
    </row>
    <row r="151" spans="2:11" x14ac:dyDescent="0.25">
      <c r="B151" s="7" t="s">
        <v>160</v>
      </c>
      <c r="C151" s="7" t="s">
        <v>40</v>
      </c>
      <c r="D151" s="8">
        <v>7.9000000000000001E-2</v>
      </c>
      <c r="E151" s="9">
        <v>2870590.7</v>
      </c>
      <c r="F151" s="9">
        <v>1946571.578</v>
      </c>
      <c r="G151" s="10">
        <v>0.67800000000000005</v>
      </c>
      <c r="H151" s="9">
        <v>99876.581999999995</v>
      </c>
      <c r="I151" s="9">
        <v>27777.046999999999</v>
      </c>
      <c r="J151" s="10">
        <v>0.27811371238154708</v>
      </c>
      <c r="K151" s="44"/>
    </row>
    <row r="152" spans="2:11" x14ac:dyDescent="0.25">
      <c r="B152" s="7" t="s">
        <v>160</v>
      </c>
      <c r="C152" s="7" t="s">
        <v>29</v>
      </c>
      <c r="D152" s="8">
        <v>7.9000000000000001E-2</v>
      </c>
      <c r="E152" s="9">
        <v>620376.29200000002</v>
      </c>
      <c r="F152" s="9">
        <v>258516.25899999999</v>
      </c>
      <c r="G152" s="10">
        <v>0.41699999999999998</v>
      </c>
      <c r="H152" s="9">
        <v>45415.466999999997</v>
      </c>
      <c r="I152" s="9">
        <v>12544</v>
      </c>
      <c r="J152" s="10">
        <v>0.2762054610161776</v>
      </c>
      <c r="K152" s="44"/>
    </row>
    <row r="153" spans="2:11" x14ac:dyDescent="0.25">
      <c r="B153" s="7" t="s">
        <v>165</v>
      </c>
      <c r="C153" s="7" t="s">
        <v>166</v>
      </c>
      <c r="D153" s="8">
        <v>7.7499999999999999E-2</v>
      </c>
      <c r="E153" s="9">
        <v>17082507.333000001</v>
      </c>
      <c r="F153" s="9">
        <v>12467090.908</v>
      </c>
      <c r="G153" s="18">
        <v>0.72981621871843505</v>
      </c>
      <c r="H153" s="9">
        <v>524299.23600000003</v>
      </c>
      <c r="I153" s="9">
        <v>285743.08360000001</v>
      </c>
      <c r="J153" s="10">
        <v>0.54500000000000004</v>
      </c>
      <c r="K153" s="44"/>
    </row>
    <row r="154" spans="2:11" x14ac:dyDescent="0.25">
      <c r="B154" s="7" t="s">
        <v>165</v>
      </c>
      <c r="C154" s="7" t="s">
        <v>29</v>
      </c>
      <c r="D154" s="8">
        <v>7.7499999999999999E-2</v>
      </c>
      <c r="E154" s="9">
        <v>143745.97099999999</v>
      </c>
      <c r="F154" s="9">
        <v>80007.286999999997</v>
      </c>
      <c r="G154" s="10">
        <v>0.55700000000000005</v>
      </c>
      <c r="H154" s="9">
        <v>7235.4480000000003</v>
      </c>
      <c r="I154" s="9">
        <v>4949.0464000000002</v>
      </c>
      <c r="J154" s="10">
        <v>0.68400000000000005</v>
      </c>
      <c r="K154" s="44"/>
    </row>
    <row r="155" spans="2:11" x14ac:dyDescent="0.25">
      <c r="B155" s="7" t="s">
        <v>165</v>
      </c>
      <c r="C155" s="7" t="s">
        <v>167</v>
      </c>
      <c r="D155" s="8">
        <v>7.7499999999999999E-2</v>
      </c>
      <c r="E155" s="9">
        <v>37766.300000000003</v>
      </c>
      <c r="F155" s="9">
        <v>52179.18</v>
      </c>
      <c r="G155" s="10">
        <v>1.3819999999999999</v>
      </c>
      <c r="H155" s="9">
        <v>0</v>
      </c>
      <c r="I155" s="9">
        <v>750</v>
      </c>
      <c r="J155" s="10" t="s">
        <v>72</v>
      </c>
      <c r="K155" s="44"/>
    </row>
    <row r="156" spans="2:11" x14ac:dyDescent="0.25">
      <c r="B156" s="7" t="s">
        <v>165</v>
      </c>
      <c r="C156" s="7" t="s">
        <v>168</v>
      </c>
      <c r="D156" s="8">
        <v>7.7499999999999999E-2</v>
      </c>
      <c r="E156" s="9">
        <v>54498.646000000001</v>
      </c>
      <c r="F156" s="9">
        <v>31813.605</v>
      </c>
      <c r="G156" s="10">
        <v>0.58399999999999996</v>
      </c>
      <c r="H156" s="9">
        <v>2286.413</v>
      </c>
      <c r="I156" s="9">
        <v>1159.2113999999999</v>
      </c>
      <c r="J156" s="10">
        <v>0.50700000000000001</v>
      </c>
      <c r="K156" s="44"/>
    </row>
    <row r="157" spans="2:11" x14ac:dyDescent="0.25">
      <c r="B157" s="7" t="s">
        <v>165</v>
      </c>
      <c r="C157" s="7" t="s">
        <v>169</v>
      </c>
      <c r="D157" s="8">
        <v>7.7499999999999999E-2</v>
      </c>
      <c r="E157" s="9">
        <v>16362279.203</v>
      </c>
      <c r="F157" s="9">
        <v>9828547.7149999999</v>
      </c>
      <c r="G157" s="10">
        <v>0.60068329069937576</v>
      </c>
      <c r="H157" s="9">
        <v>480700.326</v>
      </c>
      <c r="I157" s="9">
        <v>299657.53000000003</v>
      </c>
      <c r="J157" s="10">
        <v>0.62337700598938228</v>
      </c>
      <c r="K157" s="44"/>
    </row>
    <row r="158" spans="2:11" x14ac:dyDescent="0.25">
      <c r="B158" s="7" t="s">
        <v>170</v>
      </c>
      <c r="C158" s="7" t="s">
        <v>70</v>
      </c>
      <c r="D158" s="8">
        <v>7.4999999999999997E-2</v>
      </c>
      <c r="E158" s="9">
        <v>149281000</v>
      </c>
      <c r="F158" s="9">
        <v>132138000</v>
      </c>
      <c r="G158" s="10">
        <v>0.88500000000000001</v>
      </c>
      <c r="H158" s="9">
        <v>4524395</v>
      </c>
      <c r="I158" s="9">
        <v>4524395</v>
      </c>
      <c r="J158" s="10">
        <v>1</v>
      </c>
      <c r="K158" s="44"/>
    </row>
    <row r="159" spans="2:11" x14ac:dyDescent="0.25">
      <c r="B159" s="7" t="s">
        <v>170</v>
      </c>
      <c r="C159" s="7" t="s">
        <v>171</v>
      </c>
      <c r="D159" s="8">
        <v>7.4999999999999997E-2</v>
      </c>
      <c r="E159" s="9">
        <v>25850000</v>
      </c>
      <c r="F159" s="9">
        <v>23147000</v>
      </c>
      <c r="G159" s="10">
        <v>0.89500000000000002</v>
      </c>
      <c r="H159" s="9">
        <v>811650</v>
      </c>
      <c r="I159" s="9">
        <v>811650</v>
      </c>
      <c r="J159" s="10">
        <v>1</v>
      </c>
      <c r="K159" s="44"/>
    </row>
    <row r="160" spans="2:11" x14ac:dyDescent="0.25">
      <c r="B160" s="7" t="s">
        <v>172</v>
      </c>
      <c r="C160" s="7" t="s">
        <v>173</v>
      </c>
      <c r="D160" s="8">
        <v>7.2499999999999995E-2</v>
      </c>
      <c r="E160" s="9">
        <v>65805555.490999997</v>
      </c>
      <c r="F160" s="9">
        <v>62363807.167999998</v>
      </c>
      <c r="G160" s="10">
        <v>0.94799999999999995</v>
      </c>
      <c r="H160" s="9">
        <v>1052690</v>
      </c>
      <c r="I160" s="9">
        <v>1094797.6000000001</v>
      </c>
      <c r="J160" s="10">
        <v>1.04</v>
      </c>
      <c r="K160" s="44"/>
    </row>
    <row r="161" spans="2:11" x14ac:dyDescent="0.25">
      <c r="B161" s="7" t="s">
        <v>172</v>
      </c>
      <c r="C161" s="7" t="s">
        <v>174</v>
      </c>
      <c r="D161" s="8">
        <v>7.2499999999999995E-2</v>
      </c>
      <c r="E161" s="9">
        <v>549345.06799999997</v>
      </c>
      <c r="F161" s="9">
        <v>506787.89899999998</v>
      </c>
      <c r="G161" s="10">
        <v>0.92300000000000004</v>
      </c>
      <c r="H161" s="9">
        <v>18502</v>
      </c>
      <c r="I161" s="9">
        <v>18502</v>
      </c>
      <c r="J161" s="10">
        <v>1</v>
      </c>
      <c r="K161" s="44"/>
    </row>
    <row r="162" spans="2:11" x14ac:dyDescent="0.25">
      <c r="B162" s="7" t="s">
        <v>172</v>
      </c>
      <c r="C162" s="7" t="s">
        <v>71</v>
      </c>
      <c r="D162" s="8">
        <v>7.2499999999999995E-2</v>
      </c>
      <c r="E162" s="9">
        <v>24557.195</v>
      </c>
      <c r="F162" s="9">
        <v>29318.253000000001</v>
      </c>
      <c r="G162" s="10">
        <v>1.194</v>
      </c>
      <c r="H162" s="9">
        <v>0</v>
      </c>
      <c r="I162" s="9">
        <v>0</v>
      </c>
      <c r="J162" s="10" t="s">
        <v>72</v>
      </c>
      <c r="K162" s="44"/>
    </row>
    <row r="163" spans="2:11" x14ac:dyDescent="0.25">
      <c r="B163" s="7" t="s">
        <v>172</v>
      </c>
      <c r="C163" s="7" t="s">
        <v>175</v>
      </c>
      <c r="D163" s="8">
        <v>7.2499999999999995E-2</v>
      </c>
      <c r="E163" s="9">
        <v>413053.51299999998</v>
      </c>
      <c r="F163" s="9">
        <v>364836.26</v>
      </c>
      <c r="G163" s="10">
        <v>0.88300000000000001</v>
      </c>
      <c r="H163" s="9">
        <v>14074</v>
      </c>
      <c r="I163" s="9">
        <v>15481.4</v>
      </c>
      <c r="J163" s="10">
        <v>1.1000000000000001</v>
      </c>
      <c r="K163" s="44"/>
    </row>
    <row r="164" spans="2:11" x14ac:dyDescent="0.25">
      <c r="B164" s="7" t="s">
        <v>172</v>
      </c>
      <c r="C164" s="7" t="s">
        <v>176</v>
      </c>
      <c r="D164" s="8">
        <v>7.2499999999999995E-2</v>
      </c>
      <c r="E164" s="9">
        <v>140021.617</v>
      </c>
      <c r="F164" s="9">
        <v>103299.516</v>
      </c>
      <c r="G164" s="10">
        <v>0.73799999999999999</v>
      </c>
      <c r="H164" s="9">
        <v>5667</v>
      </c>
      <c r="I164" s="9">
        <v>7027.08</v>
      </c>
      <c r="J164" s="10">
        <v>1.24</v>
      </c>
      <c r="K164" s="44"/>
    </row>
    <row r="165" spans="2:11" x14ac:dyDescent="0.25">
      <c r="B165" s="7" t="s">
        <v>172</v>
      </c>
      <c r="C165" s="7" t="s">
        <v>177</v>
      </c>
      <c r="D165" s="8">
        <v>5.7500000000000002E-2</v>
      </c>
      <c r="E165" s="9">
        <v>24064.415000000001</v>
      </c>
      <c r="F165" s="9">
        <v>46405.972000000002</v>
      </c>
      <c r="G165" s="10">
        <v>1.9279999999999999</v>
      </c>
      <c r="H165" s="9">
        <v>0</v>
      </c>
      <c r="I165" s="9">
        <v>0</v>
      </c>
      <c r="J165" s="10" t="s">
        <v>72</v>
      </c>
      <c r="K165" s="44"/>
    </row>
    <row r="166" spans="2:11" x14ac:dyDescent="0.25">
      <c r="B166" s="7" t="s">
        <v>172</v>
      </c>
      <c r="C166" s="7" t="s">
        <v>178</v>
      </c>
      <c r="D166" s="8">
        <v>7.2499999999999995E-2</v>
      </c>
      <c r="E166" s="9">
        <v>21537813.280999999</v>
      </c>
      <c r="F166" s="9">
        <v>21498147.032000002</v>
      </c>
      <c r="G166" s="10">
        <v>0.998</v>
      </c>
      <c r="H166" s="9">
        <v>377136</v>
      </c>
      <c r="I166" s="9">
        <v>377136</v>
      </c>
      <c r="J166" s="10">
        <v>1</v>
      </c>
      <c r="K166" s="44"/>
    </row>
    <row r="167" spans="2:11" x14ac:dyDescent="0.25">
      <c r="B167" s="7" t="s">
        <v>179</v>
      </c>
      <c r="C167" s="7" t="s">
        <v>27</v>
      </c>
      <c r="D167" s="8">
        <v>0.08</v>
      </c>
      <c r="E167" s="9">
        <v>2716500</v>
      </c>
      <c r="F167" s="9">
        <v>1683000</v>
      </c>
      <c r="G167" s="10">
        <v>0.61954721148536718</v>
      </c>
      <c r="H167" s="9">
        <v>97984.639999999999</v>
      </c>
      <c r="I167" s="9">
        <v>48846.796000000002</v>
      </c>
      <c r="J167" s="18">
        <v>0.49851482844658102</v>
      </c>
      <c r="K167" s="44"/>
    </row>
    <row r="168" spans="2:11" x14ac:dyDescent="0.25">
      <c r="B168" s="7" t="s">
        <v>179</v>
      </c>
      <c r="C168" s="7" t="s">
        <v>180</v>
      </c>
      <c r="D168" s="8">
        <v>0.08</v>
      </c>
      <c r="E168" s="9">
        <v>71900</v>
      </c>
      <c r="F168" s="9">
        <v>49000</v>
      </c>
      <c r="G168" s="10">
        <v>0.68150208623087627</v>
      </c>
      <c r="H168" s="9">
        <v>2191.076</v>
      </c>
      <c r="I168" s="9">
        <v>1586.1859999999999</v>
      </c>
      <c r="J168" s="18">
        <v>0.72393016034131175</v>
      </c>
      <c r="K168" s="44"/>
    </row>
    <row r="169" spans="2:11" x14ac:dyDescent="0.25">
      <c r="B169" s="7" t="s">
        <v>179</v>
      </c>
      <c r="C169" s="7" t="s">
        <v>181</v>
      </c>
      <c r="D169" s="8">
        <v>0.08</v>
      </c>
      <c r="E169" s="9">
        <v>66000</v>
      </c>
      <c r="F169" s="9">
        <v>76300</v>
      </c>
      <c r="G169" s="10">
        <v>1.156060606060606</v>
      </c>
      <c r="H169" s="9">
        <v>0</v>
      </c>
      <c r="I169" s="9">
        <v>0</v>
      </c>
      <c r="J169" s="10" t="s">
        <v>72</v>
      </c>
      <c r="K169" s="44"/>
    </row>
    <row r="170" spans="2:11" x14ac:dyDescent="0.25">
      <c r="B170" s="7" t="s">
        <v>179</v>
      </c>
      <c r="C170" s="7" t="s">
        <v>182</v>
      </c>
      <c r="D170" s="8">
        <v>0.08</v>
      </c>
      <c r="E170" s="9">
        <v>2997139.0869999998</v>
      </c>
      <c r="F170" s="9">
        <v>1762321.6440000001</v>
      </c>
      <c r="G170" s="10">
        <v>0.5880012881764537</v>
      </c>
      <c r="H170" s="9">
        <v>52396.152999999998</v>
      </c>
      <c r="I170" s="9">
        <v>59352.86</v>
      </c>
      <c r="J170" s="10">
        <v>1.1327713315135941</v>
      </c>
      <c r="K170" s="44"/>
    </row>
    <row r="171" spans="2:11" x14ac:dyDescent="0.25">
      <c r="B171" s="7" t="s">
        <v>183</v>
      </c>
      <c r="C171" s="7" t="s">
        <v>42</v>
      </c>
      <c r="D171" s="8">
        <v>0.08</v>
      </c>
      <c r="E171" s="9">
        <v>86552840.909090906</v>
      </c>
      <c r="F171" s="9">
        <v>71319540.909090906</v>
      </c>
      <c r="G171" s="10">
        <v>0.82399999999999995</v>
      </c>
      <c r="H171" s="9">
        <v>1617185.67</v>
      </c>
      <c r="I171" s="9">
        <v>1617185.67</v>
      </c>
      <c r="J171" s="10">
        <v>1</v>
      </c>
      <c r="K171" s="44"/>
    </row>
    <row r="172" spans="2:11" x14ac:dyDescent="0.25">
      <c r="B172" s="7" t="s">
        <v>183</v>
      </c>
      <c r="C172" s="7" t="s">
        <v>184</v>
      </c>
      <c r="D172" s="8">
        <v>7.7499999999999999E-2</v>
      </c>
      <c r="E172" s="9">
        <v>94366694</v>
      </c>
      <c r="F172" s="9">
        <v>62590786</v>
      </c>
      <c r="G172" s="10">
        <v>0.66300000000000003</v>
      </c>
      <c r="H172" s="9">
        <v>2910537</v>
      </c>
      <c r="I172" s="9">
        <v>1338847.02</v>
      </c>
      <c r="J172" s="10">
        <v>0.46</v>
      </c>
      <c r="K172" s="44"/>
    </row>
    <row r="173" spans="2:11" x14ac:dyDescent="0.25">
      <c r="B173" s="7" t="s">
        <v>183</v>
      </c>
      <c r="C173" s="7" t="s">
        <v>185</v>
      </c>
      <c r="D173" s="8">
        <v>0.08</v>
      </c>
      <c r="E173" s="9">
        <v>989101.47</v>
      </c>
      <c r="F173" s="9">
        <v>690605.58200000005</v>
      </c>
      <c r="G173" s="10">
        <v>0.69799999999999995</v>
      </c>
      <c r="H173" s="9">
        <v>35429.985000000001</v>
      </c>
      <c r="I173" s="9">
        <v>22908.182000000001</v>
      </c>
      <c r="J173" s="10">
        <v>0.64657611342482924</v>
      </c>
      <c r="K173" s="44"/>
    </row>
    <row r="174" spans="2:11" x14ac:dyDescent="0.25">
      <c r="B174" s="7" t="s">
        <v>186</v>
      </c>
      <c r="C174" s="7" t="s">
        <v>27</v>
      </c>
      <c r="D174" s="8">
        <v>7.4999999999999997E-2</v>
      </c>
      <c r="E174" s="9">
        <v>8556121.9059999995</v>
      </c>
      <c r="F174" s="9">
        <v>6978873.4210000001</v>
      </c>
      <c r="G174" s="10">
        <v>0.81565848379346362</v>
      </c>
      <c r="H174" s="9">
        <v>256596.98800000001</v>
      </c>
      <c r="I174" s="9">
        <v>269940.03139999998</v>
      </c>
      <c r="J174" s="10">
        <v>1.052</v>
      </c>
      <c r="K174" s="44"/>
    </row>
    <row r="175" spans="2:11" x14ac:dyDescent="0.25">
      <c r="B175" s="7" t="s">
        <v>186</v>
      </c>
      <c r="C175" s="7" t="s">
        <v>187</v>
      </c>
      <c r="D175" s="8">
        <v>7.4999999999999997E-2</v>
      </c>
      <c r="E175" s="9">
        <v>3081898.361</v>
      </c>
      <c r="F175" s="9">
        <v>1811650.7509999999</v>
      </c>
      <c r="G175" s="10">
        <v>0.58783598249884006</v>
      </c>
      <c r="H175" s="9">
        <v>159096.60999999999</v>
      </c>
      <c r="I175" s="9">
        <v>105958.3423</v>
      </c>
      <c r="J175" s="10">
        <v>0.66600000000000004</v>
      </c>
      <c r="K175" s="44"/>
    </row>
    <row r="176" spans="2:11" x14ac:dyDescent="0.25">
      <c r="B176" s="7" t="s">
        <v>186</v>
      </c>
      <c r="C176" s="7" t="s">
        <v>188</v>
      </c>
      <c r="D176" s="8">
        <v>7.4999999999999997E-2</v>
      </c>
      <c r="E176" s="9">
        <v>254408.96299999999</v>
      </c>
      <c r="F176" s="9">
        <v>247531.035</v>
      </c>
      <c r="G176" s="10">
        <v>0.97296507198922866</v>
      </c>
      <c r="H176" s="9">
        <v>7385.4949999999999</v>
      </c>
      <c r="I176" s="9">
        <v>4128.4916999999996</v>
      </c>
      <c r="J176" s="10">
        <v>0.55900000000000005</v>
      </c>
      <c r="K176" s="44"/>
    </row>
    <row r="177" spans="2:11" x14ac:dyDescent="0.25">
      <c r="B177" s="7" t="s">
        <v>186</v>
      </c>
      <c r="C177" s="7" t="s">
        <v>189</v>
      </c>
      <c r="D177" s="8">
        <v>7.4999999999999997E-2</v>
      </c>
      <c r="E177" s="9">
        <v>2131172.1719999998</v>
      </c>
      <c r="F177" s="9">
        <v>1902581</v>
      </c>
      <c r="G177" s="10">
        <v>0.89273922820347351</v>
      </c>
      <c r="H177" s="9">
        <v>79314</v>
      </c>
      <c r="I177" s="9">
        <v>66057</v>
      </c>
      <c r="J177" s="18">
        <v>0.83285422497919659</v>
      </c>
      <c r="K177" s="44"/>
    </row>
    <row r="178" spans="2:11" x14ac:dyDescent="0.25">
      <c r="B178" s="7" t="s">
        <v>186</v>
      </c>
      <c r="C178" s="7" t="s">
        <v>23</v>
      </c>
      <c r="D178" s="8">
        <v>0.08</v>
      </c>
      <c r="E178" s="9">
        <v>18973166.739</v>
      </c>
      <c r="F178" s="9">
        <v>10861057.537</v>
      </c>
      <c r="G178" s="10">
        <v>0.57244305531109474</v>
      </c>
      <c r="H178" s="9">
        <v>619805.64</v>
      </c>
      <c r="I178" s="9">
        <v>701000.17879999999</v>
      </c>
      <c r="J178" s="10">
        <v>1.131</v>
      </c>
      <c r="K178" s="44"/>
    </row>
    <row r="179" spans="2:11" x14ac:dyDescent="0.25">
      <c r="B179" s="7" t="s">
        <v>186</v>
      </c>
      <c r="C179" s="7" t="s">
        <v>190</v>
      </c>
      <c r="D179" s="8">
        <v>7.4999999999999997E-2</v>
      </c>
      <c r="E179" s="9">
        <v>890554.95900000003</v>
      </c>
      <c r="F179" s="9">
        <v>725124</v>
      </c>
      <c r="G179" s="18">
        <v>0.8142383495503055</v>
      </c>
      <c r="H179" s="9">
        <v>44734</v>
      </c>
      <c r="I179" s="9">
        <v>27964</v>
      </c>
      <c r="J179" s="18">
        <v>0.62511736039701349</v>
      </c>
      <c r="K179" s="44"/>
    </row>
    <row r="180" spans="2:11" x14ac:dyDescent="0.25">
      <c r="B180" s="7" t="s">
        <v>186</v>
      </c>
      <c r="C180" s="7" t="s">
        <v>191</v>
      </c>
      <c r="D180" s="8">
        <v>7.0000000000000007E-2</v>
      </c>
      <c r="E180" s="9">
        <v>104809.951</v>
      </c>
      <c r="F180" s="9">
        <v>81344.972999999998</v>
      </c>
      <c r="G180" s="10">
        <v>0.7761187962009447</v>
      </c>
      <c r="H180" s="9">
        <v>4267</v>
      </c>
      <c r="I180" s="9">
        <v>4100</v>
      </c>
      <c r="J180" s="10">
        <v>0.96086243262245141</v>
      </c>
      <c r="K180" s="44"/>
    </row>
    <row r="181" spans="2:11" x14ac:dyDescent="0.25">
      <c r="B181" s="7" t="s">
        <v>192</v>
      </c>
      <c r="C181" s="7" t="s">
        <v>27</v>
      </c>
      <c r="D181" s="8">
        <v>7.7499999999999999E-2</v>
      </c>
      <c r="E181" s="9">
        <v>62593600</v>
      </c>
      <c r="F181" s="9">
        <v>60014100</v>
      </c>
      <c r="G181" s="10">
        <v>0.95878971652053879</v>
      </c>
      <c r="H181" s="9" t="s">
        <v>72</v>
      </c>
      <c r="I181" s="9">
        <v>834161.6</v>
      </c>
      <c r="J181" s="10" t="s">
        <v>72</v>
      </c>
      <c r="K181" s="45" t="s">
        <v>278</v>
      </c>
    </row>
    <row r="182" spans="2:11" x14ac:dyDescent="0.25">
      <c r="B182" s="7" t="s">
        <v>194</v>
      </c>
      <c r="C182" s="7" t="s">
        <v>195</v>
      </c>
      <c r="D182" s="8">
        <v>7.4999999999999997E-2</v>
      </c>
      <c r="E182" s="9">
        <v>43874580</v>
      </c>
      <c r="F182" s="9">
        <v>25975185.059999999</v>
      </c>
      <c r="G182" s="10">
        <v>0.5920326772358846</v>
      </c>
      <c r="H182" s="9">
        <v>1314295</v>
      </c>
      <c r="I182" s="9">
        <v>790996</v>
      </c>
      <c r="J182" s="10">
        <v>0.60184053047451291</v>
      </c>
      <c r="K182" s="44"/>
    </row>
    <row r="183" spans="2:11" x14ac:dyDescent="0.25">
      <c r="B183" s="7" t="s">
        <v>194</v>
      </c>
      <c r="C183" s="7" t="s">
        <v>69</v>
      </c>
      <c r="D183" s="8">
        <v>7.4999999999999997E-2</v>
      </c>
      <c r="E183" s="9">
        <v>89951816</v>
      </c>
      <c r="F183" s="9">
        <v>57353262</v>
      </c>
      <c r="G183" s="10">
        <v>0.63759982344325317</v>
      </c>
      <c r="H183" s="9">
        <v>3110429</v>
      </c>
      <c r="I183" s="9">
        <v>1434815</v>
      </c>
      <c r="J183" s="10">
        <v>0.46129167391379133</v>
      </c>
      <c r="K183" s="44"/>
    </row>
    <row r="184" spans="2:11" x14ac:dyDescent="0.25">
      <c r="B184" s="7" t="s">
        <v>196</v>
      </c>
      <c r="C184" s="7" t="s">
        <v>197</v>
      </c>
      <c r="D184" s="8">
        <v>7.4999999999999997E-2</v>
      </c>
      <c r="E184" s="9">
        <v>4266053.1629999997</v>
      </c>
      <c r="F184" s="9">
        <v>2411057.2140000002</v>
      </c>
      <c r="G184" s="10">
        <v>0.56517280068410636</v>
      </c>
      <c r="H184" s="9">
        <v>136615.34899999999</v>
      </c>
      <c r="I184" s="9">
        <v>136615.34899999999</v>
      </c>
      <c r="J184" s="10">
        <v>1</v>
      </c>
      <c r="K184" s="44"/>
    </row>
    <row r="185" spans="2:11" x14ac:dyDescent="0.25">
      <c r="B185" s="7" t="s">
        <v>196</v>
      </c>
      <c r="C185" s="7" t="s">
        <v>198</v>
      </c>
      <c r="D185" s="8">
        <v>7.4999999999999997E-2</v>
      </c>
      <c r="E185" s="9">
        <v>6265311.9450000003</v>
      </c>
      <c r="F185" s="9">
        <v>3697787.537</v>
      </c>
      <c r="G185" s="10">
        <v>0.59020006816276727</v>
      </c>
      <c r="H185" s="9">
        <v>179147.51999999999</v>
      </c>
      <c r="I185" s="9">
        <v>179147.51999999999</v>
      </c>
      <c r="J185" s="10">
        <v>1</v>
      </c>
      <c r="K185" s="44"/>
    </row>
    <row r="186" spans="2:11" x14ac:dyDescent="0.25">
      <c r="B186" s="7" t="s">
        <v>196</v>
      </c>
      <c r="C186" s="7" t="s">
        <v>199</v>
      </c>
      <c r="D186" s="8">
        <v>7.4999999999999997E-2</v>
      </c>
      <c r="E186" s="9">
        <v>102259.43799999999</v>
      </c>
      <c r="F186" s="9">
        <v>92916.758000000002</v>
      </c>
      <c r="G186" s="10">
        <v>0.90900000000000003</v>
      </c>
      <c r="H186" s="9">
        <v>2103.2089999999998</v>
      </c>
      <c r="I186" s="9">
        <v>2103.2089999999998</v>
      </c>
      <c r="J186" s="10">
        <v>1</v>
      </c>
      <c r="K186" s="44"/>
    </row>
    <row r="187" spans="2:11" x14ac:dyDescent="0.25">
      <c r="B187" s="7" t="s">
        <v>196</v>
      </c>
      <c r="C187" s="7" t="s">
        <v>200</v>
      </c>
      <c r="D187" s="8">
        <v>7.4999999999999997E-2</v>
      </c>
      <c r="E187" s="9">
        <v>55101.254000000001</v>
      </c>
      <c r="F187" s="9">
        <v>47640.773000000001</v>
      </c>
      <c r="G187" s="10">
        <v>0.86499999999999999</v>
      </c>
      <c r="H187" s="9">
        <v>1752.049</v>
      </c>
      <c r="I187" s="9">
        <v>1752.049</v>
      </c>
      <c r="J187" s="10">
        <v>1</v>
      </c>
      <c r="K187" s="44"/>
    </row>
    <row r="188" spans="2:11" x14ac:dyDescent="0.25">
      <c r="B188" s="7" t="s">
        <v>201</v>
      </c>
      <c r="C188" s="7" t="s">
        <v>202</v>
      </c>
      <c r="D188" s="8">
        <v>7.4999999999999997E-2</v>
      </c>
      <c r="E188" s="9">
        <v>41196062</v>
      </c>
      <c r="F188" s="9">
        <v>25753068</v>
      </c>
      <c r="G188" s="10">
        <v>0.625</v>
      </c>
      <c r="H188" s="9">
        <v>948157</v>
      </c>
      <c r="I188" s="9">
        <v>948157</v>
      </c>
      <c r="J188" s="10">
        <v>1</v>
      </c>
      <c r="K188" s="44"/>
    </row>
    <row r="189" spans="2:11" x14ac:dyDescent="0.25">
      <c r="B189" s="7" t="s">
        <v>201</v>
      </c>
      <c r="C189" s="7" t="s">
        <v>203</v>
      </c>
      <c r="D189" s="8">
        <v>7.4999999999999997E-2</v>
      </c>
      <c r="E189" s="9">
        <v>5663756</v>
      </c>
      <c r="F189" s="9">
        <v>3922041</v>
      </c>
      <c r="G189" s="10">
        <v>0.69199999999999995</v>
      </c>
      <c r="H189" s="9">
        <v>143389</v>
      </c>
      <c r="I189" s="9">
        <v>143389</v>
      </c>
      <c r="J189" s="10">
        <v>1</v>
      </c>
      <c r="K189" s="44"/>
    </row>
    <row r="190" spans="2:11" x14ac:dyDescent="0.25">
      <c r="B190" s="7" t="s">
        <v>201</v>
      </c>
      <c r="C190" s="7" t="s">
        <v>82</v>
      </c>
      <c r="D190" s="8">
        <v>7.4999999999999997E-2</v>
      </c>
      <c r="E190" s="9">
        <v>75639</v>
      </c>
      <c r="F190" s="9">
        <v>38033</v>
      </c>
      <c r="G190" s="10">
        <v>0.503</v>
      </c>
      <c r="H190" s="9">
        <v>2831</v>
      </c>
      <c r="I190" s="9">
        <v>2831</v>
      </c>
      <c r="J190" s="10">
        <v>1</v>
      </c>
      <c r="K190" s="44"/>
    </row>
    <row r="191" spans="2:11" x14ac:dyDescent="0.25">
      <c r="B191" s="7" t="s">
        <v>201</v>
      </c>
      <c r="C191" s="7" t="s">
        <v>204</v>
      </c>
      <c r="D191" s="8">
        <v>7.4999999999999997E-2</v>
      </c>
      <c r="E191" s="9">
        <v>256988</v>
      </c>
      <c r="F191" s="9">
        <v>147648</v>
      </c>
      <c r="G191" s="10">
        <v>0.57499999999999996</v>
      </c>
      <c r="H191" s="9">
        <v>8667</v>
      </c>
      <c r="I191" s="9">
        <v>8667</v>
      </c>
      <c r="J191" s="10">
        <v>1</v>
      </c>
      <c r="K191" s="44"/>
    </row>
    <row r="192" spans="2:11" x14ac:dyDescent="0.25">
      <c r="B192" s="7" t="s">
        <v>201</v>
      </c>
      <c r="C192" s="7" t="s">
        <v>205</v>
      </c>
      <c r="D192" s="8">
        <v>7.4999999999999997E-2</v>
      </c>
      <c r="E192" s="9">
        <v>61576</v>
      </c>
      <c r="F192" s="9">
        <v>22208</v>
      </c>
      <c r="G192" s="10">
        <v>0.36099999999999999</v>
      </c>
      <c r="H192" s="9">
        <v>4539</v>
      </c>
      <c r="I192" s="9">
        <v>4539</v>
      </c>
      <c r="J192" s="10">
        <v>1</v>
      </c>
      <c r="K192" s="44"/>
    </row>
    <row r="193" spans="2:11" x14ac:dyDescent="0.25">
      <c r="B193" s="7" t="s">
        <v>206</v>
      </c>
      <c r="C193" s="7" t="s">
        <v>207</v>
      </c>
      <c r="D193" s="8" t="s">
        <v>208</v>
      </c>
      <c r="E193" s="9">
        <v>8803761.3259999994</v>
      </c>
      <c r="F193" s="9">
        <v>8803761.3259999994</v>
      </c>
      <c r="G193" s="10">
        <v>1</v>
      </c>
      <c r="H193" s="9">
        <v>100376.481</v>
      </c>
      <c r="I193" s="9">
        <v>100376.481</v>
      </c>
      <c r="J193" s="10">
        <v>1</v>
      </c>
      <c r="K193" s="45" t="s">
        <v>279</v>
      </c>
    </row>
    <row r="194" spans="2:11" x14ac:dyDescent="0.25">
      <c r="B194" s="7" t="s">
        <v>206</v>
      </c>
      <c r="C194" s="7" t="s">
        <v>210</v>
      </c>
      <c r="D194" s="8">
        <v>6.7500000000000004E-2</v>
      </c>
      <c r="E194" s="9">
        <v>61826.531000000003</v>
      </c>
      <c r="F194" s="9">
        <v>54228.036</v>
      </c>
      <c r="G194" s="10">
        <v>0.877</v>
      </c>
      <c r="H194" s="9">
        <v>1373.4770000000001</v>
      </c>
      <c r="I194" s="9">
        <v>2000</v>
      </c>
      <c r="J194" s="10">
        <v>1.456</v>
      </c>
      <c r="K194" s="44"/>
    </row>
    <row r="195" spans="2:11" x14ac:dyDescent="0.25">
      <c r="B195" s="7" t="s">
        <v>206</v>
      </c>
      <c r="C195" s="7" t="s">
        <v>211</v>
      </c>
      <c r="D195" s="8" t="s">
        <v>72</v>
      </c>
      <c r="E195" s="9" t="s">
        <v>72</v>
      </c>
      <c r="F195" s="9" t="s">
        <v>72</v>
      </c>
      <c r="G195" s="10" t="s">
        <v>72</v>
      </c>
      <c r="H195" s="9" t="s">
        <v>72</v>
      </c>
      <c r="I195" s="9" t="s">
        <v>72</v>
      </c>
      <c r="J195" s="10" t="s">
        <v>72</v>
      </c>
      <c r="K195" s="45" t="s">
        <v>280</v>
      </c>
    </row>
    <row r="196" spans="2:11" x14ac:dyDescent="0.25">
      <c r="B196" s="7" t="s">
        <v>213</v>
      </c>
      <c r="C196" s="7" t="s">
        <v>214</v>
      </c>
      <c r="D196" s="8">
        <v>7.4999999999999997E-2</v>
      </c>
      <c r="E196" s="9">
        <v>34123560.204999998</v>
      </c>
      <c r="F196" s="9">
        <v>31851033.806000002</v>
      </c>
      <c r="G196" s="10">
        <v>0.9334030099629812</v>
      </c>
      <c r="H196" s="9">
        <v>735886</v>
      </c>
      <c r="I196" s="9">
        <v>735886</v>
      </c>
      <c r="J196" s="10">
        <v>1</v>
      </c>
      <c r="K196" s="44"/>
    </row>
    <row r="197" spans="2:11" x14ac:dyDescent="0.25">
      <c r="B197" s="7" t="s">
        <v>213</v>
      </c>
      <c r="C197" s="7" t="s">
        <v>215</v>
      </c>
      <c r="D197" s="8">
        <v>7.4999999999999997E-2</v>
      </c>
      <c r="E197" s="9">
        <v>7789873</v>
      </c>
      <c r="F197" s="9">
        <v>7398284</v>
      </c>
      <c r="G197" s="10">
        <v>0.94969999999999999</v>
      </c>
      <c r="H197" s="9">
        <v>274539</v>
      </c>
      <c r="I197" s="9">
        <v>274539</v>
      </c>
      <c r="J197" s="10">
        <v>1</v>
      </c>
      <c r="K197" s="44"/>
    </row>
    <row r="198" spans="2:11" x14ac:dyDescent="0.25">
      <c r="B198" s="7" t="s">
        <v>216</v>
      </c>
      <c r="C198" s="7" t="s">
        <v>217</v>
      </c>
      <c r="D198" s="8">
        <v>0.08</v>
      </c>
      <c r="E198" s="9">
        <v>30987987</v>
      </c>
      <c r="F198" s="9">
        <v>24667639</v>
      </c>
      <c r="G198" s="10">
        <v>0.79600000000000004</v>
      </c>
      <c r="H198" s="9">
        <v>741730.37</v>
      </c>
      <c r="I198" s="9">
        <v>376057.29759999999</v>
      </c>
      <c r="J198" s="10">
        <v>0.50700000000000001</v>
      </c>
      <c r="K198" s="44"/>
    </row>
    <row r="199" spans="2:11" x14ac:dyDescent="0.25">
      <c r="B199" s="7" t="s">
        <v>216</v>
      </c>
      <c r="C199" s="7" t="s">
        <v>218</v>
      </c>
      <c r="D199" s="8">
        <v>0.08</v>
      </c>
      <c r="E199" s="9">
        <v>1149712</v>
      </c>
      <c r="F199" s="9">
        <v>843017</v>
      </c>
      <c r="G199" s="10">
        <v>0.73299999999999998</v>
      </c>
      <c r="H199" s="9">
        <v>36387.531000000003</v>
      </c>
      <c r="I199" s="9">
        <v>7131.9561000000003</v>
      </c>
      <c r="J199" s="10">
        <v>0.19600000000000001</v>
      </c>
      <c r="K199" s="44"/>
    </row>
    <row r="200" spans="2:11" x14ac:dyDescent="0.25">
      <c r="B200" s="7" t="s">
        <v>216</v>
      </c>
      <c r="C200" s="7" t="s">
        <v>219</v>
      </c>
      <c r="D200" s="8">
        <v>0.08</v>
      </c>
      <c r="E200" s="9">
        <v>252943</v>
      </c>
      <c r="F200" s="9">
        <v>0</v>
      </c>
      <c r="G200" s="10">
        <v>0</v>
      </c>
      <c r="H200" s="9">
        <v>20335.827000000001</v>
      </c>
      <c r="I200" s="9">
        <v>25582.470399999998</v>
      </c>
      <c r="J200" s="10">
        <v>1.258</v>
      </c>
      <c r="K200" s="44"/>
    </row>
    <row r="201" spans="2:11" x14ac:dyDescent="0.25">
      <c r="B201" s="7" t="s">
        <v>216</v>
      </c>
      <c r="C201" s="7" t="s">
        <v>220</v>
      </c>
      <c r="D201" s="8">
        <v>0.08</v>
      </c>
      <c r="E201" s="9">
        <v>359044</v>
      </c>
      <c r="F201" s="9">
        <v>318026</v>
      </c>
      <c r="G201" s="10">
        <v>0.88600000000000001</v>
      </c>
      <c r="H201" s="9">
        <v>10586.093999999999</v>
      </c>
      <c r="I201" s="9">
        <v>4552.0204000000003</v>
      </c>
      <c r="J201" s="10">
        <v>0.43</v>
      </c>
      <c r="K201" s="44"/>
    </row>
    <row r="202" spans="2:11" x14ac:dyDescent="0.25">
      <c r="B202" s="7" t="s">
        <v>216</v>
      </c>
      <c r="C202" s="7" t="s">
        <v>221</v>
      </c>
      <c r="D202" s="8">
        <v>0.08</v>
      </c>
      <c r="E202" s="9">
        <v>150666094.134</v>
      </c>
      <c r="F202" s="9">
        <v>121729818.906</v>
      </c>
      <c r="G202" s="10">
        <v>0.80800000000000005</v>
      </c>
      <c r="H202" s="9">
        <v>3033664.9190000002</v>
      </c>
      <c r="I202" s="9">
        <v>2244912.0400999999</v>
      </c>
      <c r="J202" s="10">
        <v>0.74</v>
      </c>
      <c r="K202" s="44"/>
    </row>
    <row r="203" spans="2:11" x14ac:dyDescent="0.25">
      <c r="B203" s="7" t="s">
        <v>216</v>
      </c>
      <c r="C203" s="7" t="s">
        <v>222</v>
      </c>
      <c r="D203" s="8">
        <v>7.7499999999999999E-2</v>
      </c>
      <c r="E203" s="9">
        <v>101856.042</v>
      </c>
      <c r="F203" s="9">
        <v>67987.486999999994</v>
      </c>
      <c r="G203" s="10">
        <v>0.66700000000000004</v>
      </c>
      <c r="H203" s="9">
        <v>4424</v>
      </c>
      <c r="I203" s="9">
        <v>3517</v>
      </c>
      <c r="J203" s="18">
        <v>0.79498191681735986</v>
      </c>
      <c r="K203" s="44"/>
    </row>
    <row r="204" spans="2:11" x14ac:dyDescent="0.25">
      <c r="B204" s="7" t="s">
        <v>223</v>
      </c>
      <c r="C204" s="7" t="s">
        <v>224</v>
      </c>
      <c r="D204" s="8">
        <v>7.4999999999999997E-2</v>
      </c>
      <c r="E204" s="9">
        <v>23344325</v>
      </c>
      <c r="F204" s="9">
        <v>18572714</v>
      </c>
      <c r="G204" s="10">
        <v>0.79600000000000004</v>
      </c>
      <c r="H204" s="9">
        <v>710933</v>
      </c>
      <c r="I204" s="9">
        <v>710933</v>
      </c>
      <c r="J204" s="10">
        <v>1</v>
      </c>
      <c r="K204" s="44"/>
    </row>
    <row r="205" spans="2:11" x14ac:dyDescent="0.25">
      <c r="B205" s="7" t="s">
        <v>223</v>
      </c>
      <c r="C205" s="7" t="s">
        <v>225</v>
      </c>
      <c r="D205" s="8">
        <v>7.4999999999999997E-2</v>
      </c>
      <c r="E205" s="9">
        <v>1312921</v>
      </c>
      <c r="F205" s="9">
        <v>1193801</v>
      </c>
      <c r="G205" s="10">
        <v>0.90900000000000003</v>
      </c>
      <c r="H205" s="9">
        <v>12874</v>
      </c>
      <c r="I205" s="9">
        <v>12874</v>
      </c>
      <c r="J205" s="10">
        <v>1</v>
      </c>
      <c r="K205" s="44"/>
    </row>
    <row r="206" spans="2:11" x14ac:dyDescent="0.25">
      <c r="B206" s="7" t="s">
        <v>223</v>
      </c>
      <c r="C206" s="7" t="s">
        <v>226</v>
      </c>
      <c r="D206" s="8">
        <v>7.4999999999999997E-2</v>
      </c>
      <c r="E206" s="9">
        <v>3269140</v>
      </c>
      <c r="F206" s="9">
        <v>2530613</v>
      </c>
      <c r="G206" s="10">
        <v>0.77400000000000002</v>
      </c>
      <c r="H206" s="9">
        <v>128744</v>
      </c>
      <c r="I206" s="9">
        <v>128744</v>
      </c>
      <c r="J206" s="10">
        <v>1</v>
      </c>
      <c r="K206" s="44"/>
    </row>
    <row r="207" spans="2:11" x14ac:dyDescent="0.25">
      <c r="B207" s="7" t="s">
        <v>223</v>
      </c>
      <c r="C207" s="7" t="s">
        <v>227</v>
      </c>
      <c r="D207" s="8">
        <v>7.4999999999999997E-2</v>
      </c>
      <c r="E207" s="9">
        <v>999024</v>
      </c>
      <c r="F207" s="9">
        <v>903627</v>
      </c>
      <c r="G207" s="10">
        <v>0.90500000000000003</v>
      </c>
      <c r="H207" s="9">
        <v>14779</v>
      </c>
      <c r="I207" s="9">
        <v>14779</v>
      </c>
      <c r="J207" s="10">
        <v>1</v>
      </c>
      <c r="K207" s="44"/>
    </row>
    <row r="208" spans="2:11" x14ac:dyDescent="0.25">
      <c r="B208" s="7" t="s">
        <v>223</v>
      </c>
      <c r="C208" s="7" t="s">
        <v>228</v>
      </c>
      <c r="D208" s="8">
        <v>7.4999999999999997E-2</v>
      </c>
      <c r="E208" s="9">
        <v>182638</v>
      </c>
      <c r="F208" s="9">
        <v>145121</v>
      </c>
      <c r="G208" s="10">
        <v>0.79500000000000004</v>
      </c>
      <c r="H208" s="9">
        <v>6488</v>
      </c>
      <c r="I208" s="9">
        <v>6488</v>
      </c>
      <c r="J208" s="10">
        <v>1</v>
      </c>
      <c r="K208" s="44"/>
    </row>
    <row r="209" spans="2:11" x14ac:dyDescent="0.25">
      <c r="B209" s="7" t="s">
        <v>223</v>
      </c>
      <c r="C209" s="7" t="s">
        <v>229</v>
      </c>
      <c r="D209" s="8">
        <v>7.4999999999999997E-2</v>
      </c>
      <c r="E209" s="9">
        <v>11879</v>
      </c>
      <c r="F209" s="9">
        <v>9457</v>
      </c>
      <c r="G209" s="10">
        <v>0.79600000000000004</v>
      </c>
      <c r="H209" s="9">
        <v>252</v>
      </c>
      <c r="I209" s="9">
        <v>252</v>
      </c>
      <c r="J209" s="10">
        <v>1</v>
      </c>
      <c r="K209" s="44"/>
    </row>
    <row r="210" spans="2:11" x14ac:dyDescent="0.25">
      <c r="B210" s="7" t="s">
        <v>223</v>
      </c>
      <c r="C210" s="7" t="s">
        <v>230</v>
      </c>
      <c r="D210" s="8">
        <v>7.4999999999999997E-2</v>
      </c>
      <c r="E210" s="9">
        <v>48292</v>
      </c>
      <c r="F210" s="9">
        <v>46241</v>
      </c>
      <c r="G210" s="10">
        <v>0.95799999999999996</v>
      </c>
      <c r="H210" s="9">
        <v>25743</v>
      </c>
      <c r="I210" s="9">
        <v>25743</v>
      </c>
      <c r="J210" s="10">
        <v>1</v>
      </c>
      <c r="K210" s="44"/>
    </row>
    <row r="211" spans="2:11" x14ac:dyDescent="0.25">
      <c r="B211" s="7" t="s">
        <v>223</v>
      </c>
      <c r="C211" s="7" t="s">
        <v>231</v>
      </c>
      <c r="D211" s="8">
        <v>7.4999999999999997E-2</v>
      </c>
      <c r="E211" s="9">
        <v>3345</v>
      </c>
      <c r="F211" s="9">
        <v>3822</v>
      </c>
      <c r="G211" s="10">
        <v>1.143</v>
      </c>
      <c r="H211" s="9">
        <v>2451</v>
      </c>
      <c r="I211" s="9">
        <v>2451</v>
      </c>
      <c r="J211" s="10">
        <v>1</v>
      </c>
      <c r="K211" s="44"/>
    </row>
    <row r="212" spans="2:11" x14ac:dyDescent="0.25">
      <c r="B212" s="7" t="s">
        <v>232</v>
      </c>
      <c r="C212" s="7" t="s">
        <v>34</v>
      </c>
      <c r="D212" s="8">
        <v>8.1000000000000003E-2</v>
      </c>
      <c r="E212" s="9">
        <v>1914300</v>
      </c>
      <c r="F212" s="9">
        <v>1469170</v>
      </c>
      <c r="G212" s="18">
        <v>0.76747113827508751</v>
      </c>
      <c r="H212" s="9">
        <v>39389.870000000003</v>
      </c>
      <c r="I212" s="9">
        <v>51370.307000000001</v>
      </c>
      <c r="J212" s="10">
        <v>1.3041</v>
      </c>
      <c r="K212" s="45" t="s">
        <v>281</v>
      </c>
    </row>
    <row r="213" spans="2:11" x14ac:dyDescent="0.25">
      <c r="B213" s="7" t="s">
        <v>232</v>
      </c>
      <c r="C213" s="7" t="s">
        <v>234</v>
      </c>
      <c r="D213" s="8">
        <v>7.9000000000000001E-2</v>
      </c>
      <c r="E213" s="9">
        <v>2566834</v>
      </c>
      <c r="F213" s="9">
        <v>1552924</v>
      </c>
      <c r="G213" s="10">
        <v>0.60499999999999998</v>
      </c>
      <c r="H213" s="9">
        <v>60183</v>
      </c>
      <c r="I213" s="9">
        <v>65086</v>
      </c>
      <c r="J213" s="18">
        <v>1.0814681886911586</v>
      </c>
      <c r="K213" s="45" t="s">
        <v>281</v>
      </c>
    </row>
    <row r="214" spans="2:11" x14ac:dyDescent="0.25">
      <c r="B214" s="7" t="s">
        <v>232</v>
      </c>
      <c r="C214" s="7" t="s">
        <v>235</v>
      </c>
      <c r="D214" s="8">
        <v>8.1000000000000003E-2</v>
      </c>
      <c r="E214" s="9">
        <v>528426</v>
      </c>
      <c r="F214" s="9">
        <v>446236</v>
      </c>
      <c r="G214" s="10">
        <v>0.84399999999999997</v>
      </c>
      <c r="H214" s="9">
        <v>12014</v>
      </c>
      <c r="I214" s="9">
        <v>12014</v>
      </c>
      <c r="J214" s="10">
        <v>1</v>
      </c>
      <c r="K214" s="45" t="s">
        <v>281</v>
      </c>
    </row>
    <row r="215" spans="2:11" x14ac:dyDescent="0.25">
      <c r="B215" s="7" t="s">
        <v>236</v>
      </c>
      <c r="C215" s="7" t="s">
        <v>237</v>
      </c>
      <c r="D215" s="8">
        <v>7.0000000000000007E-2</v>
      </c>
      <c r="E215" s="9">
        <v>79078000</v>
      </c>
      <c r="F215" s="9">
        <v>52125000</v>
      </c>
      <c r="G215" s="10">
        <v>0.65915931105996606</v>
      </c>
      <c r="H215" s="9">
        <v>2227090</v>
      </c>
      <c r="I215" s="9">
        <v>1687865</v>
      </c>
      <c r="J215" s="10">
        <v>0.75790000000000002</v>
      </c>
      <c r="K215" s="44"/>
    </row>
    <row r="216" spans="2:11" x14ac:dyDescent="0.25">
      <c r="B216" s="7" t="s">
        <v>236</v>
      </c>
      <c r="C216" s="7" t="s">
        <v>238</v>
      </c>
      <c r="D216" s="8">
        <v>7.0000000000000007E-2</v>
      </c>
      <c r="E216" s="9">
        <v>996690</v>
      </c>
      <c r="F216" s="9">
        <v>591983</v>
      </c>
      <c r="G216" s="10">
        <v>0.59399999999999997</v>
      </c>
      <c r="H216" s="9">
        <v>34535</v>
      </c>
      <c r="I216" s="9">
        <v>26193</v>
      </c>
      <c r="J216" s="10">
        <v>0.75839999999999996</v>
      </c>
      <c r="K216" s="44"/>
    </row>
    <row r="217" spans="2:11" x14ac:dyDescent="0.25">
      <c r="B217" s="7" t="s">
        <v>236</v>
      </c>
      <c r="C217" s="7" t="s">
        <v>239</v>
      </c>
      <c r="D217" s="8">
        <v>7.0000000000000007E-2</v>
      </c>
      <c r="E217" s="9">
        <v>1742110</v>
      </c>
      <c r="F217" s="9">
        <v>941933</v>
      </c>
      <c r="G217" s="10">
        <v>0.54100000000000004</v>
      </c>
      <c r="H217" s="9">
        <v>66463</v>
      </c>
      <c r="I217" s="9">
        <v>50392</v>
      </c>
      <c r="J217" s="10">
        <v>0.75819999999999999</v>
      </c>
      <c r="K217" s="44"/>
    </row>
    <row r="218" spans="2:11" x14ac:dyDescent="0.25">
      <c r="B218" s="7" t="s">
        <v>236</v>
      </c>
      <c r="C218" s="7" t="s">
        <v>29</v>
      </c>
      <c r="D218" s="8">
        <v>7.0000000000000007E-2</v>
      </c>
      <c r="E218" s="9">
        <v>590626</v>
      </c>
      <c r="F218" s="9">
        <v>368671</v>
      </c>
      <c r="G218" s="10">
        <v>0.624</v>
      </c>
      <c r="H218" s="9">
        <v>32185</v>
      </c>
      <c r="I218" s="9">
        <v>27028</v>
      </c>
      <c r="J218" s="10">
        <v>0.83979999999999999</v>
      </c>
      <c r="K218" s="44"/>
    </row>
    <row r="219" spans="2:11" x14ac:dyDescent="0.25">
      <c r="B219" s="7" t="s">
        <v>240</v>
      </c>
      <c r="C219" s="7" t="s">
        <v>241</v>
      </c>
      <c r="D219" s="8">
        <v>7.8E-2</v>
      </c>
      <c r="E219" s="9">
        <v>12874000</v>
      </c>
      <c r="F219" s="9">
        <v>8053000</v>
      </c>
      <c r="G219" s="18">
        <v>0.62552431256796648</v>
      </c>
      <c r="H219" s="9">
        <v>534200</v>
      </c>
      <c r="I219" s="9">
        <v>266270</v>
      </c>
      <c r="J219" s="18">
        <v>0.49844627480344439</v>
      </c>
      <c r="K219" s="44"/>
    </row>
    <row r="220" spans="2:11" x14ac:dyDescent="0.25">
      <c r="B220" s="7" t="s">
        <v>240</v>
      </c>
      <c r="C220" s="7" t="s">
        <v>242</v>
      </c>
      <c r="D220" s="8">
        <v>7.8E-2</v>
      </c>
      <c r="E220" s="9">
        <v>26540000</v>
      </c>
      <c r="F220" s="9">
        <v>24335000</v>
      </c>
      <c r="G220" s="18">
        <v>0.91691785983421248</v>
      </c>
      <c r="H220" s="9">
        <v>408300</v>
      </c>
      <c r="I220" s="9">
        <v>389020</v>
      </c>
      <c r="J220" s="18">
        <v>0.95277981876071516</v>
      </c>
      <c r="K220" s="44"/>
    </row>
    <row r="221" spans="2:11" x14ac:dyDescent="0.25">
      <c r="B221" s="7" t="s">
        <v>240</v>
      </c>
      <c r="C221" s="7" t="s">
        <v>243</v>
      </c>
      <c r="D221" s="8">
        <v>7.8E-2</v>
      </c>
      <c r="E221" s="9">
        <v>3581000</v>
      </c>
      <c r="F221" s="9">
        <v>3335000</v>
      </c>
      <c r="G221" s="18">
        <v>0.93130410499860372</v>
      </c>
      <c r="H221" s="9">
        <v>86600</v>
      </c>
      <c r="I221" s="9">
        <v>78400</v>
      </c>
      <c r="J221" s="18">
        <v>0.90531177829099307</v>
      </c>
      <c r="K221" s="44"/>
    </row>
    <row r="222" spans="2:11" x14ac:dyDescent="0.25">
      <c r="B222" s="7" t="s">
        <v>240</v>
      </c>
      <c r="C222" s="7" t="s">
        <v>244</v>
      </c>
      <c r="D222" s="8">
        <v>7.8E-2</v>
      </c>
      <c r="E222" s="9">
        <v>218000</v>
      </c>
      <c r="F222" s="9">
        <v>224000</v>
      </c>
      <c r="G222" s="18">
        <v>1.0275229357798166</v>
      </c>
      <c r="H222" s="9">
        <v>15100</v>
      </c>
      <c r="I222" s="9">
        <v>15650</v>
      </c>
      <c r="J222" s="18">
        <v>1.0364238410596027</v>
      </c>
      <c r="K222" s="44"/>
    </row>
    <row r="223" spans="2:11" x14ac:dyDescent="0.25">
      <c r="B223" s="7" t="s">
        <v>240</v>
      </c>
      <c r="C223" s="7" t="s">
        <v>245</v>
      </c>
      <c r="D223" s="8">
        <v>7.8E-2</v>
      </c>
      <c r="E223" s="9">
        <v>9429000</v>
      </c>
      <c r="F223" s="9">
        <v>6717000</v>
      </c>
      <c r="G223" s="18">
        <v>0.71237671014953863</v>
      </c>
      <c r="H223" s="9">
        <v>275400</v>
      </c>
      <c r="I223" s="9">
        <v>118569</v>
      </c>
      <c r="J223" s="18">
        <v>0.4305337690631808</v>
      </c>
      <c r="K223" s="44"/>
    </row>
    <row r="224" spans="2:11" x14ac:dyDescent="0.25">
      <c r="B224" s="7" t="s">
        <v>240</v>
      </c>
      <c r="C224" s="7" t="s">
        <v>246</v>
      </c>
      <c r="D224" s="8">
        <v>7.8E-2</v>
      </c>
      <c r="E224" s="9">
        <v>8794000</v>
      </c>
      <c r="F224" s="9">
        <v>8406000</v>
      </c>
      <c r="G224" s="18">
        <v>0.95587900841482831</v>
      </c>
      <c r="H224" s="9">
        <v>231600</v>
      </c>
      <c r="I224" s="9">
        <v>228974</v>
      </c>
      <c r="J224" s="18">
        <v>0.98866148531951636</v>
      </c>
      <c r="K224" s="44"/>
    </row>
    <row r="225" spans="2:11" x14ac:dyDescent="0.25">
      <c r="B225" s="7" t="s">
        <v>240</v>
      </c>
      <c r="C225" s="11" t="s">
        <v>247</v>
      </c>
      <c r="D225" s="8">
        <v>7.8E-2</v>
      </c>
      <c r="E225" s="9">
        <v>4409000</v>
      </c>
      <c r="F225" s="9">
        <v>5516000</v>
      </c>
      <c r="G225" s="18">
        <v>1.2510773418008618</v>
      </c>
      <c r="H225" s="9">
        <v>0</v>
      </c>
      <c r="I225" s="9">
        <v>555</v>
      </c>
      <c r="J225" s="10" t="s">
        <v>72</v>
      </c>
      <c r="K225" s="44"/>
    </row>
    <row r="226" spans="2:11" x14ac:dyDescent="0.25">
      <c r="B226" s="7" t="s">
        <v>240</v>
      </c>
      <c r="C226" s="7" t="s">
        <v>248</v>
      </c>
      <c r="D226" s="8">
        <v>7.4999999999999997E-2</v>
      </c>
      <c r="E226" s="9">
        <v>7220000</v>
      </c>
      <c r="F226" s="9">
        <v>7862000</v>
      </c>
      <c r="G226" s="18">
        <v>1.0889196675900277</v>
      </c>
      <c r="H226" s="9">
        <v>94700</v>
      </c>
      <c r="I226" s="9">
        <v>136643</v>
      </c>
      <c r="J226" s="18">
        <v>1.4429039070749736</v>
      </c>
      <c r="K226" s="44"/>
    </row>
    <row r="227" spans="2:11" x14ac:dyDescent="0.25">
      <c r="B227" s="7" t="s">
        <v>240</v>
      </c>
      <c r="C227" s="7" t="s">
        <v>249</v>
      </c>
      <c r="D227" s="8">
        <v>7.8E-2</v>
      </c>
      <c r="E227" s="9">
        <v>987000</v>
      </c>
      <c r="F227" s="9">
        <v>1009000</v>
      </c>
      <c r="G227" s="18">
        <v>1.0222897669706181</v>
      </c>
      <c r="H227" s="9">
        <v>2500</v>
      </c>
      <c r="I227" s="9">
        <v>6478</v>
      </c>
      <c r="J227" s="18">
        <v>2.5912000000000002</v>
      </c>
      <c r="K227" s="44"/>
    </row>
    <row r="228" spans="2:11" x14ac:dyDescent="0.25">
      <c r="B228" s="7" t="s">
        <v>240</v>
      </c>
      <c r="C228" s="7" t="s">
        <v>29</v>
      </c>
      <c r="D228" s="8">
        <v>0.04</v>
      </c>
      <c r="E228" s="9">
        <v>108000</v>
      </c>
      <c r="F228" s="9">
        <v>4000</v>
      </c>
      <c r="G228" s="18">
        <v>3.7037037037037035E-2</v>
      </c>
      <c r="H228" s="9">
        <v>21700</v>
      </c>
      <c r="I228" s="9">
        <v>10112</v>
      </c>
      <c r="J228" s="18">
        <v>0.46599078341013828</v>
      </c>
      <c r="K228" s="44"/>
    </row>
    <row r="229" spans="2:11" x14ac:dyDescent="0.25">
      <c r="B229" s="7" t="s">
        <v>240</v>
      </c>
      <c r="C229" s="7" t="s">
        <v>78</v>
      </c>
      <c r="D229" s="8">
        <v>0.04</v>
      </c>
      <c r="E229" s="9">
        <v>3500</v>
      </c>
      <c r="F229" s="9">
        <v>1400</v>
      </c>
      <c r="G229" s="10">
        <v>0.4</v>
      </c>
      <c r="H229" s="9">
        <v>400</v>
      </c>
      <c r="I229" s="9">
        <v>0</v>
      </c>
      <c r="J229" s="10">
        <v>0</v>
      </c>
      <c r="K229" s="44"/>
    </row>
    <row r="230" spans="2:11" x14ac:dyDescent="0.25">
      <c r="B230" s="7" t="s">
        <v>240</v>
      </c>
      <c r="C230" s="7" t="s">
        <v>250</v>
      </c>
      <c r="D230" s="8">
        <v>7.0000000000000007E-2</v>
      </c>
      <c r="E230" s="9">
        <v>183600</v>
      </c>
      <c r="F230" s="9">
        <v>182500</v>
      </c>
      <c r="G230" s="18">
        <v>0.99400871459694984</v>
      </c>
      <c r="H230" s="9">
        <v>4600</v>
      </c>
      <c r="I230" s="9">
        <v>6900</v>
      </c>
      <c r="J230" s="10">
        <v>1.5</v>
      </c>
      <c r="K230" s="44"/>
    </row>
    <row r="231" spans="2:11" x14ac:dyDescent="0.25">
      <c r="B231" s="7" t="s">
        <v>251</v>
      </c>
      <c r="C231" s="7" t="s">
        <v>252</v>
      </c>
      <c r="D231" s="8">
        <v>7.4999999999999997E-2</v>
      </c>
      <c r="E231" s="9">
        <v>5911263</v>
      </c>
      <c r="F231" s="9">
        <v>4709530</v>
      </c>
      <c r="G231" s="10">
        <v>0.79700000000000004</v>
      </c>
      <c r="H231" s="9">
        <v>194259</v>
      </c>
      <c r="I231" s="9">
        <v>187576.49040000001</v>
      </c>
      <c r="J231" s="10">
        <v>0.96560000000000001</v>
      </c>
      <c r="K231" s="44"/>
    </row>
    <row r="232" spans="2:11" x14ac:dyDescent="0.25">
      <c r="B232" s="7" t="s">
        <v>251</v>
      </c>
      <c r="C232" s="7" t="s">
        <v>234</v>
      </c>
      <c r="D232" s="8">
        <v>7.4999999999999997E-2</v>
      </c>
      <c r="E232" s="9">
        <v>9930335</v>
      </c>
      <c r="F232" s="9">
        <v>5751101</v>
      </c>
      <c r="G232" s="10">
        <v>0.57899999999999996</v>
      </c>
      <c r="H232" s="9">
        <v>483013</v>
      </c>
      <c r="I232" s="9">
        <v>486780.50140000001</v>
      </c>
      <c r="J232" s="10">
        <v>1.0078</v>
      </c>
      <c r="K232" s="44"/>
    </row>
    <row r="233" spans="2:11" x14ac:dyDescent="0.25">
      <c r="B233" s="7" t="s">
        <v>251</v>
      </c>
      <c r="C233" s="7" t="s">
        <v>253</v>
      </c>
      <c r="D233" s="8">
        <v>7.4999999999999997E-2</v>
      </c>
      <c r="E233" s="9">
        <v>679931</v>
      </c>
      <c r="F233" s="9">
        <v>520322</v>
      </c>
      <c r="G233" s="10">
        <v>0.76500000000000001</v>
      </c>
      <c r="H233" s="9">
        <v>15162</v>
      </c>
      <c r="I233" s="9">
        <v>16209.6942</v>
      </c>
      <c r="J233" s="10">
        <v>1.0690999999999999</v>
      </c>
      <c r="K233" s="44"/>
    </row>
    <row r="234" spans="2:11" x14ac:dyDescent="0.25">
      <c r="B234" s="7" t="s">
        <v>251</v>
      </c>
      <c r="C234" s="7" t="s">
        <v>40</v>
      </c>
      <c r="D234" s="8">
        <v>7.4999999999999997E-2</v>
      </c>
      <c r="E234" s="9">
        <v>101503</v>
      </c>
      <c r="F234" s="9">
        <v>96092</v>
      </c>
      <c r="G234" s="10">
        <v>0.94699999999999995</v>
      </c>
      <c r="H234" s="9">
        <v>4289</v>
      </c>
      <c r="I234" s="9">
        <v>4192.9264000000003</v>
      </c>
      <c r="J234" s="10">
        <v>0.97760000000000002</v>
      </c>
      <c r="K234" s="44"/>
    </row>
    <row r="235" spans="2:11" x14ac:dyDescent="0.25">
      <c r="B235" s="7" t="s">
        <v>251</v>
      </c>
      <c r="C235" s="7" t="s">
        <v>254</v>
      </c>
      <c r="D235" s="8">
        <v>7.4999999999999997E-2</v>
      </c>
      <c r="E235" s="9">
        <v>105739</v>
      </c>
      <c r="F235" s="9">
        <v>141476</v>
      </c>
      <c r="G235" s="10">
        <v>1.3380000000000001</v>
      </c>
      <c r="H235" s="9">
        <v>2317</v>
      </c>
      <c r="I235" s="9">
        <v>2421.9600999999998</v>
      </c>
      <c r="J235" s="10">
        <v>1.0452999999999999</v>
      </c>
      <c r="K235" s="44"/>
    </row>
    <row r="236" spans="2:11" x14ac:dyDescent="0.25">
      <c r="B236" s="7" t="s">
        <v>255</v>
      </c>
      <c r="C236" s="7" t="s">
        <v>256</v>
      </c>
      <c r="D236" s="8">
        <v>7.1999999999999995E-2</v>
      </c>
      <c r="E236" s="9">
        <v>85328700</v>
      </c>
      <c r="F236" s="9">
        <v>85276100</v>
      </c>
      <c r="G236" s="10">
        <v>0.999</v>
      </c>
      <c r="H236" s="9">
        <v>912400</v>
      </c>
      <c r="I236" s="9">
        <v>912400</v>
      </c>
      <c r="J236" s="10">
        <v>1</v>
      </c>
      <c r="K236" s="44"/>
    </row>
    <row r="237" spans="2:11" x14ac:dyDescent="0.25">
      <c r="B237" s="7" t="s">
        <v>257</v>
      </c>
      <c r="C237" s="7" t="s">
        <v>258</v>
      </c>
      <c r="D237" s="8">
        <v>7.7499999999999999E-2</v>
      </c>
      <c r="E237" s="9">
        <v>8045046.9720000001</v>
      </c>
      <c r="F237" s="9">
        <v>6244501.5499999998</v>
      </c>
      <c r="G237" s="10">
        <v>0.77600000000000002</v>
      </c>
      <c r="H237" s="9">
        <v>158013.75399999999</v>
      </c>
      <c r="I237" s="9">
        <v>128277.269</v>
      </c>
      <c r="J237" s="18">
        <v>0.81181078072482227</v>
      </c>
      <c r="K237" s="44"/>
    </row>
    <row r="238" spans="2:11" x14ac:dyDescent="0.25">
      <c r="B238" s="7" t="s">
        <v>257</v>
      </c>
      <c r="C238" s="7" t="s">
        <v>259</v>
      </c>
      <c r="D238" s="8">
        <v>7.7499999999999999E-2</v>
      </c>
      <c r="E238" s="9">
        <v>149989.39199999999</v>
      </c>
      <c r="F238" s="9">
        <v>116151.164</v>
      </c>
      <c r="G238" s="10">
        <v>0.77400000000000002</v>
      </c>
      <c r="H238" s="9">
        <v>3316.5529999999999</v>
      </c>
      <c r="I238" s="9">
        <v>3352.8710000000001</v>
      </c>
      <c r="J238" s="18">
        <v>1.0109505260431539</v>
      </c>
      <c r="K238" s="44"/>
    </row>
    <row r="239" spans="2:11" x14ac:dyDescent="0.25">
      <c r="B239" s="7" t="s">
        <v>257</v>
      </c>
      <c r="C239" s="7" t="s">
        <v>260</v>
      </c>
      <c r="D239" s="8">
        <v>7.7499999999999999E-2</v>
      </c>
      <c r="E239" s="9">
        <v>73930.298999999999</v>
      </c>
      <c r="F239" s="9">
        <v>68194.123000000007</v>
      </c>
      <c r="G239" s="10">
        <v>0.92200000000000004</v>
      </c>
      <c r="H239" s="9">
        <v>1146.605</v>
      </c>
      <c r="I239" s="9">
        <v>2347.2669999999998</v>
      </c>
      <c r="J239" s="18">
        <v>2.0471452679867954</v>
      </c>
      <c r="K239" s="44"/>
    </row>
    <row r="240" spans="2:11" x14ac:dyDescent="0.25">
      <c r="B240" s="7" t="s">
        <v>257</v>
      </c>
      <c r="C240" s="7" t="s">
        <v>261</v>
      </c>
      <c r="D240" s="8">
        <v>7.7499999999999999E-2</v>
      </c>
      <c r="E240" s="9">
        <v>206255.26699999999</v>
      </c>
      <c r="F240" s="9">
        <v>140917.231</v>
      </c>
      <c r="G240" s="10">
        <v>0.68300000000000005</v>
      </c>
      <c r="H240" s="9">
        <v>8284.3950000000004</v>
      </c>
      <c r="I240" s="9">
        <v>0</v>
      </c>
      <c r="J240" s="10">
        <v>0</v>
      </c>
      <c r="K240" s="44"/>
    </row>
    <row r="241" spans="1:11" x14ac:dyDescent="0.25">
      <c r="B241" s="7" t="s">
        <v>257</v>
      </c>
      <c r="C241" s="7" t="s">
        <v>262</v>
      </c>
      <c r="D241" s="8">
        <v>7.7499999999999999E-2</v>
      </c>
      <c r="E241" s="9">
        <v>104624.698</v>
      </c>
      <c r="F241" s="9">
        <v>103693.16899999999</v>
      </c>
      <c r="G241" s="10">
        <v>0.99099999999999999</v>
      </c>
      <c r="H241" s="9">
        <v>2227.0079999999998</v>
      </c>
      <c r="I241" s="9">
        <v>3052.7779999999998</v>
      </c>
      <c r="J241" s="18">
        <v>1.3707979495358795</v>
      </c>
      <c r="K241" s="44"/>
    </row>
    <row r="242" spans="1:11" x14ac:dyDescent="0.25">
      <c r="B242" s="7" t="s">
        <v>257</v>
      </c>
      <c r="C242" s="7" t="s">
        <v>263</v>
      </c>
      <c r="D242" s="8">
        <v>7.7499999999999999E-2</v>
      </c>
      <c r="E242" s="9">
        <v>19664.407999999999</v>
      </c>
      <c r="F242" s="9">
        <v>20260.811000000002</v>
      </c>
      <c r="G242" s="10">
        <v>1.03</v>
      </c>
      <c r="H242" s="9">
        <v>509.64299999999997</v>
      </c>
      <c r="I242" s="9">
        <v>866.28599999999994</v>
      </c>
      <c r="J242" s="10">
        <v>1.7</v>
      </c>
      <c r="K242" s="44"/>
    </row>
    <row r="243" spans="1:11" x14ac:dyDescent="0.25">
      <c r="B243" s="7" t="s">
        <v>257</v>
      </c>
      <c r="C243" s="7" t="s">
        <v>264</v>
      </c>
      <c r="D243" s="8">
        <v>7.7499999999999999E-2</v>
      </c>
      <c r="E243" s="9">
        <v>526782.47</v>
      </c>
      <c r="F243" s="9">
        <v>486817.86</v>
      </c>
      <c r="G243" s="10">
        <v>0.92400000000000004</v>
      </c>
      <c r="H243" s="9">
        <v>11071.525</v>
      </c>
      <c r="I243" s="9">
        <v>13558.585999999999</v>
      </c>
      <c r="J243" s="18">
        <v>1.2246358112364828</v>
      </c>
      <c r="K243" s="44"/>
    </row>
    <row r="244" spans="1:11" x14ac:dyDescent="0.25">
      <c r="B244" s="7" t="s">
        <v>257</v>
      </c>
      <c r="C244" s="7" t="s">
        <v>265</v>
      </c>
      <c r="D244" s="8">
        <v>7.7499999999999999E-2</v>
      </c>
      <c r="E244" s="9">
        <v>860.53300000000002</v>
      </c>
      <c r="F244" s="9">
        <v>1133.2940000000001</v>
      </c>
      <c r="G244" s="10">
        <v>1.3169999999999999</v>
      </c>
      <c r="H244" s="9">
        <v>105.777</v>
      </c>
      <c r="I244" s="9">
        <v>113.19499999999999</v>
      </c>
      <c r="J244" s="10">
        <v>1.07</v>
      </c>
      <c r="K244" s="44"/>
    </row>
    <row r="245" spans="1:11" x14ac:dyDescent="0.25">
      <c r="B245" s="7" t="s">
        <v>257</v>
      </c>
      <c r="C245" s="7" t="s">
        <v>266</v>
      </c>
      <c r="D245" s="8">
        <v>7.7499999999999999E-2</v>
      </c>
      <c r="E245" s="9">
        <v>5804.7610000000004</v>
      </c>
      <c r="F245" s="9">
        <v>5174.8609999999999</v>
      </c>
      <c r="G245" s="18">
        <v>0.89148562705682444</v>
      </c>
      <c r="H245" s="9">
        <v>-23.937999999999999</v>
      </c>
      <c r="I245" s="9">
        <v>132.64099999999999</v>
      </c>
      <c r="J245" s="10" t="s">
        <v>72</v>
      </c>
      <c r="K245" s="44"/>
    </row>
    <row r="247" spans="1:11" x14ac:dyDescent="0.25">
      <c r="A247" s="43" t="s">
        <v>272</v>
      </c>
      <c r="B247" s="43"/>
    </row>
    <row r="248" spans="1:11" x14ac:dyDescent="0.25">
      <c r="A248" s="44" t="s">
        <v>273</v>
      </c>
      <c r="B248" s="43" t="s">
        <v>274</v>
      </c>
    </row>
    <row r="249" spans="1:11" x14ac:dyDescent="0.25">
      <c r="A249" s="45" t="s">
        <v>275</v>
      </c>
      <c r="B249" s="43" t="s">
        <v>114</v>
      </c>
    </row>
    <row r="250" spans="1:11" x14ac:dyDescent="0.25">
      <c r="A250" s="45" t="s">
        <v>276</v>
      </c>
      <c r="B250" s="43" t="s">
        <v>117</v>
      </c>
    </row>
    <row r="251" spans="1:11" x14ac:dyDescent="0.25">
      <c r="A251" s="45" t="s">
        <v>277</v>
      </c>
      <c r="B251" s="43" t="s">
        <v>128</v>
      </c>
    </row>
    <row r="252" spans="1:11" x14ac:dyDescent="0.25">
      <c r="A252" s="45" t="s">
        <v>278</v>
      </c>
      <c r="B252" s="43" t="s">
        <v>193</v>
      </c>
    </row>
    <row r="253" spans="1:11" x14ac:dyDescent="0.25">
      <c r="A253" s="45" t="s">
        <v>279</v>
      </c>
      <c r="B253" s="43" t="s">
        <v>209</v>
      </c>
    </row>
    <row r="254" spans="1:11" x14ac:dyDescent="0.25">
      <c r="A254" s="45" t="s">
        <v>280</v>
      </c>
      <c r="B254" s="43" t="s">
        <v>212</v>
      </c>
    </row>
    <row r="255" spans="1:11" x14ac:dyDescent="0.25">
      <c r="A255" s="45" t="s">
        <v>281</v>
      </c>
      <c r="B255" s="46" t="s">
        <v>233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Spreadsheet" ma:contentTypeID="0x010100131624D06FF0BF479C277D5668797D4B0083A5F9F9DCDA2A48BF1EC4BF722C60E7" ma:contentTypeVersion="3" ma:contentTypeDescription="" ma:contentTypeScope="" ma:versionID="845305f614047217bbaed113cdb3ef2b">
  <xsd:schema xmlns:xsd="http://www.w3.org/2001/XMLSchema" xmlns:xs="http://www.w3.org/2001/XMLSchema" xmlns:p="http://schemas.microsoft.com/office/2006/metadata/properties" targetNamespace="http://schemas.microsoft.com/office/2006/metadata/properties" ma:root="true" ma:fieldsID="bcec8204411981c5f9ad0cc10cbf913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399FD9-E2D9-41B0-971C-059A818F3DDD}">
  <ds:schemaRefs>
    <ds:schemaRef ds:uri="http://schemas.microsoft.com/sharepoint/v3/contenttype/forms"/>
  </ds:schemaRefs>
</ds:datastoreItem>
</file>

<file path=customXml/itemProps2.xml><?xml version="1.0" encoding="utf-8"?>
<ds:datastoreItem xmlns:ds="http://schemas.openxmlformats.org/officeDocument/2006/customXml" ds:itemID="{C0CB0863-8597-4BC7-BE0B-B6279C671290}">
  <ds:schemaRefs>
    <ds:schemaRef ds:uri="http://schemas.microsoft.com/office/2006/metadata/properties"/>
    <ds:schemaRef ds:uri="http://purl.org/dc/term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7F431B5-7982-4C22-9E3D-539B1080C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2014 Methodology</vt:lpstr>
      <vt:lpstr>2014 Retirement Systems</vt:lpstr>
      <vt:lpstr>2014 Net Amortization</vt:lpstr>
      <vt:lpstr>StateHistoricalInfo(2014-2003)</vt:lpstr>
      <vt:lpstr>2003-2013 Methodology</vt:lpstr>
      <vt:lpstr>2003-2013 Definitions</vt:lpstr>
      <vt:lpstr>2013 Retirement Systems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 Data Download</dc:title>
  <dc:creator>Jonathan Jackson</dc:creator>
  <cp:lastModifiedBy>Kenneth Willis</cp:lastModifiedBy>
  <dcterms:created xsi:type="dcterms:W3CDTF">2015-07-10T13:04:27Z</dcterms:created>
  <dcterms:modified xsi:type="dcterms:W3CDTF">2016-08-05T13:42:46Z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0x010100131624D06FF0BF479C277D5668797D4B0083A5F9F9DCDA2A48BF1EC4BF722C60E7</vt:lpwstr>
  </property>
</Properties>
</file>